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stitut/Documents/Patrice/Papers in preparation/2022_CHIKV-nsP2_MARylation Paper_SK_PV/submissions/Cellular and Molecular Life Science/20230118_CMLS_revision_3/"/>
    </mc:Choice>
  </mc:AlternateContent>
  <xr:revisionPtr revIDLastSave="0" documentId="13_ncr:1_{F36421A9-65A4-EC4C-ABD0-0AD10BF838C6}" xr6:coauthVersionLast="47" xr6:coauthVersionMax="47" xr10:uidLastSave="{00000000-0000-0000-0000-000000000000}"/>
  <bookViews>
    <workbookView xWindow="0" yWindow="0" windowWidth="28800" windowHeight="18000" activeTab="8" xr2:uid="{A0084411-C1F0-A946-BEF1-18DA731BBF2E}"/>
  </bookViews>
  <sheets>
    <sheet name="Figure 1a" sheetId="1" r:id="rId1"/>
    <sheet name="Figure 1d" sheetId="2" r:id="rId2"/>
    <sheet name="Figure 1g" sheetId="3" r:id="rId3"/>
    <sheet name="Figure 2a" sheetId="4" r:id="rId4"/>
    <sheet name="Figure 2d" sheetId="5" r:id="rId5"/>
    <sheet name="Figure 2g" sheetId="6" r:id="rId6"/>
    <sheet name="Figure 3b" sheetId="7" r:id="rId7"/>
    <sheet name="Figure 3j" sheetId="8" r:id="rId8"/>
    <sheet name="Figure 5f" sheetId="14" r:id="rId9"/>
    <sheet name="Supplementary 1b" sheetId="9" r:id="rId10"/>
    <sheet name="Supplementary 1f" sheetId="10" r:id="rId11"/>
    <sheet name="Supplementary 4a" sheetId="11" r:id="rId12"/>
    <sheet name="Supplementary 4d" sheetId="12" r:id="rId13"/>
    <sheet name="Supplementary 4g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7" l="1"/>
  <c r="K14" i="7"/>
  <c r="K12" i="7"/>
  <c r="I13" i="7"/>
  <c r="I14" i="7"/>
  <c r="I12" i="7"/>
  <c r="G13" i="7"/>
  <c r="G14" i="7"/>
  <c r="G12" i="7"/>
  <c r="E13" i="7"/>
  <c r="E14" i="7"/>
  <c r="E12" i="7"/>
  <c r="Q15" i="6"/>
  <c r="Q16" i="6"/>
  <c r="Q14" i="6"/>
  <c r="O15" i="6"/>
  <c r="O16" i="6"/>
  <c r="O14" i="6"/>
  <c r="M15" i="6"/>
  <c r="M16" i="6"/>
  <c r="M14" i="6"/>
  <c r="K15" i="6"/>
  <c r="K16" i="6"/>
  <c r="K14" i="6"/>
  <c r="I15" i="6"/>
  <c r="I16" i="6"/>
  <c r="I14" i="6"/>
  <c r="G15" i="6"/>
  <c r="G16" i="6"/>
  <c r="G14" i="6"/>
  <c r="E15" i="6"/>
  <c r="E16" i="6"/>
  <c r="E14" i="6"/>
  <c r="E11" i="13"/>
  <c r="E8" i="13"/>
  <c r="H8" i="13"/>
  <c r="L8" i="13"/>
  <c r="L11" i="13" s="1"/>
  <c r="B8" i="13"/>
  <c r="H11" i="13" s="1"/>
  <c r="E7" i="13"/>
  <c r="H7" i="13"/>
  <c r="H10" i="13" s="1"/>
  <c r="L7" i="13"/>
  <c r="B7" i="13"/>
  <c r="L10" i="13" s="1"/>
  <c r="I13" i="12"/>
  <c r="G11" i="12"/>
  <c r="I8" i="12"/>
  <c r="I9" i="12"/>
  <c r="G8" i="12"/>
  <c r="G9" i="12"/>
  <c r="E8" i="12"/>
  <c r="E9" i="12"/>
  <c r="E7" i="12"/>
  <c r="G7" i="12"/>
  <c r="I7" i="12"/>
  <c r="I11" i="12" s="1"/>
  <c r="C8" i="12"/>
  <c r="E12" i="12" s="1"/>
  <c r="C9" i="12"/>
  <c r="E13" i="12" s="1"/>
  <c r="C7" i="12"/>
  <c r="E11" i="12" s="1"/>
  <c r="E10" i="11"/>
  <c r="E9" i="11"/>
  <c r="E8" i="11"/>
  <c r="E7" i="11"/>
  <c r="E6" i="11"/>
  <c r="E5" i="11"/>
  <c r="E4" i="11"/>
  <c r="E3" i="11"/>
  <c r="E2" i="11"/>
  <c r="E15" i="10"/>
  <c r="D16" i="10"/>
  <c r="D14" i="10"/>
  <c r="C14" i="10"/>
  <c r="C12" i="10"/>
  <c r="D12" i="10"/>
  <c r="E12" i="10"/>
  <c r="F12" i="10"/>
  <c r="C11" i="10"/>
  <c r="D11" i="10"/>
  <c r="E11" i="10"/>
  <c r="F11" i="10"/>
  <c r="F15" i="10" s="1"/>
  <c r="C10" i="10"/>
  <c r="D10" i="10"/>
  <c r="E10" i="10"/>
  <c r="F10" i="10"/>
  <c r="B12" i="10"/>
  <c r="E16" i="10" s="1"/>
  <c r="B11" i="10"/>
  <c r="D15" i="10" s="1"/>
  <c r="B10" i="10"/>
  <c r="E14" i="10" s="1"/>
  <c r="I15" i="8"/>
  <c r="I16" i="8"/>
  <c r="I10" i="8"/>
  <c r="I11" i="8"/>
  <c r="G10" i="8"/>
  <c r="G11" i="8"/>
  <c r="G16" i="8" s="1"/>
  <c r="E10" i="8"/>
  <c r="C15" i="8" s="1"/>
  <c r="E11" i="8"/>
  <c r="C16" i="8" s="1"/>
  <c r="E9" i="8"/>
  <c r="I14" i="8" s="1"/>
  <c r="G9" i="8"/>
  <c r="G14" i="8" s="1"/>
  <c r="I9" i="8"/>
  <c r="C10" i="8"/>
  <c r="C11" i="8"/>
  <c r="C9" i="8"/>
  <c r="C14" i="8" s="1"/>
  <c r="E10" i="7"/>
  <c r="G10" i="7"/>
  <c r="I10" i="7"/>
  <c r="K10" i="7"/>
  <c r="E9" i="7"/>
  <c r="G9" i="7"/>
  <c r="I9" i="7"/>
  <c r="K9" i="7"/>
  <c r="C9" i="7"/>
  <c r="C10" i="7"/>
  <c r="E8" i="7"/>
  <c r="G8" i="7"/>
  <c r="I8" i="7"/>
  <c r="K8" i="7"/>
  <c r="C8" i="7"/>
  <c r="K5" i="5"/>
  <c r="L5" i="5"/>
  <c r="J5" i="5"/>
  <c r="H5" i="5"/>
  <c r="I5" i="5"/>
  <c r="G5" i="5"/>
  <c r="E5" i="5"/>
  <c r="F5" i="5"/>
  <c r="D5" i="5"/>
  <c r="G15" i="8" l="1"/>
  <c r="C15" i="10"/>
  <c r="F14" i="10"/>
  <c r="G13" i="12"/>
  <c r="I12" i="12"/>
  <c r="C16" i="10"/>
  <c r="F16" i="10"/>
  <c r="G12" i="12"/>
  <c r="E10" i="13"/>
  <c r="R16" i="4"/>
  <c r="S16" i="4"/>
  <c r="Q16" i="4"/>
  <c r="O16" i="4"/>
  <c r="P16" i="4"/>
  <c r="N16" i="4"/>
  <c r="L16" i="4"/>
  <c r="M16" i="4"/>
  <c r="K16" i="4"/>
  <c r="I16" i="4"/>
  <c r="J16" i="4"/>
  <c r="H16" i="4"/>
  <c r="F16" i="4"/>
  <c r="G16" i="4"/>
  <c r="E16" i="4"/>
  <c r="R7" i="4"/>
  <c r="S7" i="4"/>
  <c r="Q7" i="4"/>
  <c r="P7" i="4"/>
  <c r="O7" i="4"/>
  <c r="N7" i="4"/>
  <c r="L7" i="4"/>
  <c r="M7" i="4"/>
  <c r="K7" i="4"/>
  <c r="I7" i="4"/>
  <c r="J7" i="4"/>
  <c r="H7" i="4"/>
  <c r="F7" i="4"/>
  <c r="G7" i="4"/>
  <c r="E7" i="4"/>
  <c r="U9" i="2"/>
  <c r="V9" i="2"/>
  <c r="S9" i="2"/>
  <c r="Q9" i="2"/>
  <c r="P9" i="2"/>
  <c r="J9" i="2"/>
  <c r="P7" i="2"/>
  <c r="O7" i="2"/>
  <c r="O9" i="2" s="1"/>
  <c r="N7" i="2"/>
  <c r="M7" i="2"/>
  <c r="L7" i="2"/>
  <c r="K7" i="2"/>
  <c r="J7" i="2"/>
  <c r="I7" i="2"/>
  <c r="H7" i="2"/>
  <c r="G7" i="2"/>
  <c r="G9" i="2" s="1"/>
  <c r="F7" i="2"/>
  <c r="K9" i="2" s="1"/>
  <c r="E7" i="2"/>
  <c r="R9" i="2" s="1"/>
  <c r="D7" i="2"/>
  <c r="T9" i="2" s="1"/>
  <c r="C7" i="2"/>
  <c r="M9" i="2" s="1"/>
  <c r="B7" i="2"/>
  <c r="L9" i="2" s="1"/>
  <c r="F8" i="1"/>
  <c r="T10" i="1"/>
  <c r="U10" i="1"/>
  <c r="R10" i="1"/>
  <c r="U9" i="1"/>
  <c r="T9" i="1"/>
  <c r="S9" i="1"/>
  <c r="J9" i="1"/>
  <c r="U8" i="1"/>
  <c r="T8" i="1"/>
  <c r="S8" i="1"/>
  <c r="R8" i="1"/>
  <c r="I9" i="2" l="1"/>
  <c r="H9" i="2"/>
  <c r="N9" i="2"/>
  <c r="S10" i="1"/>
  <c r="R9" i="1"/>
  <c r="N9" i="1"/>
  <c r="J8" i="1"/>
  <c r="N8" i="1"/>
  <c r="F9" i="1"/>
  <c r="F10" i="1"/>
  <c r="J10" i="1"/>
  <c r="N10" i="1"/>
  <c r="G8" i="1"/>
  <c r="K8" i="1"/>
  <c r="O8" i="1"/>
  <c r="G9" i="1"/>
  <c r="K9" i="1"/>
  <c r="O9" i="1"/>
  <c r="G10" i="1"/>
  <c r="K10" i="1"/>
  <c r="O10" i="1"/>
  <c r="H8" i="1"/>
  <c r="L8" i="1"/>
  <c r="P8" i="1"/>
  <c r="H9" i="1"/>
  <c r="L9" i="1"/>
  <c r="P9" i="1"/>
  <c r="H10" i="1"/>
  <c r="L10" i="1"/>
  <c r="P10" i="1"/>
  <c r="I8" i="1"/>
  <c r="M8" i="1"/>
  <c r="Q8" i="1"/>
  <c r="I9" i="1"/>
  <c r="M9" i="1"/>
  <c r="Q9" i="1"/>
  <c r="I10" i="1"/>
  <c r="M10" i="1"/>
  <c r="Q10" i="1"/>
</calcChain>
</file>

<file path=xl/sharedStrings.xml><?xml version="1.0" encoding="utf-8"?>
<sst xmlns="http://schemas.openxmlformats.org/spreadsheetml/2006/main" count="243" uniqueCount="83">
  <si>
    <t>siControl</t>
  </si>
  <si>
    <t>siPARP10</t>
  </si>
  <si>
    <t>siPARP12</t>
  </si>
  <si>
    <t>siPARP14</t>
  </si>
  <si>
    <t>siPARP15</t>
  </si>
  <si>
    <t>ctrl</t>
  </si>
  <si>
    <t>PARP10 GW</t>
  </si>
  <si>
    <t>24h</t>
  </si>
  <si>
    <t>A</t>
  </si>
  <si>
    <t>B</t>
  </si>
  <si>
    <t>C</t>
  </si>
  <si>
    <t>D</t>
  </si>
  <si>
    <t>E</t>
  </si>
  <si>
    <t>means</t>
  </si>
  <si>
    <t>PARP12</t>
  </si>
  <si>
    <t>PARP12-HY</t>
  </si>
  <si>
    <t>PARP10-GW</t>
  </si>
  <si>
    <t>PARP10</t>
  </si>
  <si>
    <t>averages Experiment I-III, 24hpi</t>
  </si>
  <si>
    <t>MOI 0.2</t>
  </si>
  <si>
    <t>MOI 0.6</t>
  </si>
  <si>
    <t>Mock</t>
  </si>
  <si>
    <t>empty vector</t>
  </si>
  <si>
    <t>PARP10 wt</t>
  </si>
  <si>
    <t>PARP12 wt</t>
  </si>
  <si>
    <t>PARP12 HY</t>
  </si>
  <si>
    <t>averages Experiment I-III, 48hpi</t>
  </si>
  <si>
    <t>9h</t>
  </si>
  <si>
    <t>control</t>
  </si>
  <si>
    <t>PARP12 + PARP12</t>
  </si>
  <si>
    <t>30h</t>
  </si>
  <si>
    <t>wt</t>
  </si>
  <si>
    <t>CASA</t>
  </si>
  <si>
    <t>D10A</t>
  </si>
  <si>
    <t>V33E</t>
  </si>
  <si>
    <t>Means of 4 biological replicates</t>
  </si>
  <si>
    <t>Means of 3 - 5 biological replicates (2technical replicates)</t>
  </si>
  <si>
    <t>means of three biological replicates (2 technical replicates)</t>
  </si>
  <si>
    <t>means of three biological replicates (2technical replicates)</t>
  </si>
  <si>
    <t>GFP</t>
  </si>
  <si>
    <t>CHIKV-replicon-wt</t>
  </si>
  <si>
    <t>CHIKV-replicon-466-2EGFP-wt</t>
  </si>
  <si>
    <t>CHIKV-replicon-466-2EGFP-CASA</t>
  </si>
  <si>
    <t>CHIKV-replicon-466-2EGFP-V33E</t>
  </si>
  <si>
    <t>CHIKV-replicon-383-3EGFP-wt</t>
  </si>
  <si>
    <t>CHIKV-replicon-383-3EGFP-CASA</t>
  </si>
  <si>
    <t>CHIKV-replicon-383-3EGFP-V33E</t>
  </si>
  <si>
    <t>meas</t>
  </si>
  <si>
    <t>CHIKV-wt</t>
  </si>
  <si>
    <t>CHIKV-CASA</t>
  </si>
  <si>
    <t>CHIKV-V33E</t>
  </si>
  <si>
    <t>CHIKV-V33E + CASA</t>
  </si>
  <si>
    <t>3-EGFP-Repl</t>
  </si>
  <si>
    <t>3-EGFP-Repl-V33E</t>
  </si>
  <si>
    <t>3-EGFP-Repl-V33E + GFPnb</t>
  </si>
  <si>
    <t>3-EGFP-Repl-V33E + GFPnb-V33E</t>
  </si>
  <si>
    <t>HA-PARP1</t>
  </si>
  <si>
    <t>HA-PARP7</t>
  </si>
  <si>
    <t>HA-PARP10</t>
  </si>
  <si>
    <t>HA-PARP12</t>
  </si>
  <si>
    <t>DMSO</t>
  </si>
  <si>
    <t>MG132</t>
  </si>
  <si>
    <t>Baf. A1</t>
  </si>
  <si>
    <t>CHIKV-repl-wt + GFP</t>
  </si>
  <si>
    <t>CHIKV-repl-CASA + GFP</t>
  </si>
  <si>
    <t>CHIIV-repl-CASA + nsP2459-798</t>
  </si>
  <si>
    <t>CHIKV-repl-CASA + nsP2-459-798-CASA</t>
  </si>
  <si>
    <t>N-TAP + CHIKV-Repl-wt</t>
  </si>
  <si>
    <t>N-TAP + CHIKV-Repl-V33E</t>
  </si>
  <si>
    <t>N-TAP-CHIKV-nsP3-macro + CHIKV-repl-V33E</t>
  </si>
  <si>
    <t>N-TAP-CHIKV-nsP3 + CHIKV-Repl-V33E</t>
  </si>
  <si>
    <t>unprocessed substrate</t>
  </si>
  <si>
    <t>F</t>
  </si>
  <si>
    <t>fragment 1 (GFP)</t>
  </si>
  <si>
    <t>NK 0</t>
  </si>
  <si>
    <t>PK</t>
  </si>
  <si>
    <t>D10</t>
  </si>
  <si>
    <t>GW</t>
  </si>
  <si>
    <t>macro</t>
  </si>
  <si>
    <t>nsP3</t>
  </si>
  <si>
    <t>NK 120</t>
  </si>
  <si>
    <t>fragment 2 (GST)</t>
  </si>
  <si>
    <t>sum of the unprocessed fragments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</si>
</sst>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164" fontId="0" fillId="0" borderId="2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/>
    <xf numFmtId="0" fontId="0" fillId="0" borderId="1" xfId="0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99F2-59CF-2C42-AF72-B02E5AECBA56}">
  <dimension ref="A1:U10"/>
  <sheetViews>
    <sheetView zoomScale="99" workbookViewId="0">
      <selection activeCell="F8" sqref="F8"/>
    </sheetView>
  </sheetViews>
  <sheetFormatPr baseColWidth="10" defaultRowHeight="16" x14ac:dyDescent="0.2"/>
  <sheetData>
    <row r="1" spans="1:21" x14ac:dyDescent="0.2">
      <c r="A1" t="s">
        <v>35</v>
      </c>
    </row>
    <row r="3" spans="1:21" x14ac:dyDescent="0.2">
      <c r="B3" t="s">
        <v>0</v>
      </c>
      <c r="F3" t="s">
        <v>1</v>
      </c>
      <c r="J3" t="s">
        <v>2</v>
      </c>
      <c r="N3" t="s">
        <v>3</v>
      </c>
      <c r="R3" t="s">
        <v>4</v>
      </c>
    </row>
    <row r="4" spans="1:21" x14ac:dyDescent="0.2">
      <c r="A4">
        <v>9</v>
      </c>
      <c r="B4">
        <v>3011.5</v>
      </c>
      <c r="C4">
        <v>4956.3499999999995</v>
      </c>
      <c r="D4">
        <v>5567</v>
      </c>
      <c r="E4">
        <v>3129</v>
      </c>
      <c r="F4">
        <v>4453.1000000000004</v>
      </c>
      <c r="G4">
        <v>9274.4500000000007</v>
      </c>
      <c r="H4">
        <v>7535.6</v>
      </c>
      <c r="I4">
        <v>4119</v>
      </c>
      <c r="J4">
        <v>4113.9500000000007</v>
      </c>
      <c r="K4">
        <v>11157.849999999999</v>
      </c>
      <c r="L4">
        <v>12175.05</v>
      </c>
      <c r="M4">
        <v>7356.65</v>
      </c>
      <c r="N4">
        <v>2948.7</v>
      </c>
      <c r="O4">
        <v>5215.25</v>
      </c>
      <c r="P4">
        <v>6585.2999999999993</v>
      </c>
      <c r="Q4">
        <v>3968.25</v>
      </c>
      <c r="R4">
        <v>2285.6999999999998</v>
      </c>
      <c r="S4">
        <v>4893.9500000000007</v>
      </c>
      <c r="T4">
        <v>6206.9500000000007</v>
      </c>
      <c r="U4">
        <v>4562.6000000000004</v>
      </c>
    </row>
    <row r="5" spans="1:21" x14ac:dyDescent="0.2">
      <c r="A5">
        <v>12</v>
      </c>
      <c r="B5">
        <v>10476.549999999999</v>
      </c>
      <c r="C5">
        <v>24927.300000000003</v>
      </c>
      <c r="D5">
        <v>26100</v>
      </c>
      <c r="E5">
        <v>17226</v>
      </c>
      <c r="F5">
        <v>12996.5</v>
      </c>
      <c r="G5">
        <v>27997.449999999997</v>
      </c>
      <c r="H5">
        <v>26209.35</v>
      </c>
      <c r="I5">
        <v>15881.05</v>
      </c>
      <c r="J5">
        <v>15308.25</v>
      </c>
      <c r="K5">
        <v>38605.550000000003</v>
      </c>
      <c r="L5">
        <v>39055.050000000003</v>
      </c>
      <c r="M5">
        <v>26571.55</v>
      </c>
      <c r="N5">
        <v>14562.05</v>
      </c>
      <c r="O5">
        <v>28234</v>
      </c>
      <c r="P5">
        <v>32891.65</v>
      </c>
      <c r="Q5">
        <v>22103.55</v>
      </c>
      <c r="R5">
        <v>10634.45</v>
      </c>
      <c r="S5">
        <v>28648.6</v>
      </c>
      <c r="T5">
        <v>31503.649999999998</v>
      </c>
      <c r="U5">
        <v>18159.099999999999</v>
      </c>
    </row>
    <row r="6" spans="1:21" x14ac:dyDescent="0.2">
      <c r="A6">
        <v>24</v>
      </c>
      <c r="B6">
        <v>11276.349999999999</v>
      </c>
      <c r="C6">
        <v>29473.599999999999</v>
      </c>
      <c r="D6">
        <v>29389</v>
      </c>
      <c r="E6">
        <v>20145</v>
      </c>
      <c r="F6">
        <v>14899.8</v>
      </c>
      <c r="G6">
        <v>32809.699999999997</v>
      </c>
      <c r="H6">
        <v>29356.149999999998</v>
      </c>
      <c r="I6">
        <v>17720.449999999997</v>
      </c>
      <c r="J6">
        <v>17312.05</v>
      </c>
      <c r="K6">
        <v>42657.2</v>
      </c>
      <c r="L6">
        <v>43973.8</v>
      </c>
      <c r="M6">
        <v>29747.5</v>
      </c>
      <c r="N6">
        <v>16224.4</v>
      </c>
      <c r="O6">
        <v>30196.3</v>
      </c>
      <c r="P6">
        <v>35981.600000000006</v>
      </c>
      <c r="Q6">
        <v>25567.599999999999</v>
      </c>
      <c r="R6">
        <v>12359.35</v>
      </c>
      <c r="S6">
        <v>32449.199999999997</v>
      </c>
      <c r="T6">
        <v>34982.25</v>
      </c>
      <c r="U6">
        <v>23248.15</v>
      </c>
    </row>
    <row r="8" spans="1:21" x14ac:dyDescent="0.2">
      <c r="A8">
        <v>9</v>
      </c>
      <c r="B8">
        <v>1</v>
      </c>
      <c r="C8">
        <v>1</v>
      </c>
      <c r="D8">
        <v>1</v>
      </c>
      <c r="E8">
        <v>1</v>
      </c>
      <c r="F8">
        <f>B8/B4*F4</f>
        <v>1.4786983230948034</v>
      </c>
      <c r="G8">
        <f t="shared" ref="G8:I10" si="0">C8/C4*G4</f>
        <v>1.8712258012448679</v>
      </c>
      <c r="H8">
        <f t="shared" si="0"/>
        <v>1.3536195437398959</v>
      </c>
      <c r="I8">
        <f t="shared" si="0"/>
        <v>1.3163950143815917</v>
      </c>
      <c r="J8">
        <f>B8/B4*J4</f>
        <v>1.366080026564835</v>
      </c>
      <c r="K8">
        <f t="shared" ref="K8:M10" si="1">C8/C4*K4</f>
        <v>2.2512231783469687</v>
      </c>
      <c r="L8">
        <f t="shared" si="1"/>
        <v>2.1870037722292079</v>
      </c>
      <c r="M8">
        <f t="shared" si="1"/>
        <v>2.3511185682326623</v>
      </c>
      <c r="N8">
        <f>B8/B4*N4</f>
        <v>0.97914660468205206</v>
      </c>
      <c r="O8">
        <f t="shared" ref="O8:Q10" si="2">C8/C4*O4</f>
        <v>1.0522360204586036</v>
      </c>
      <c r="P8">
        <f t="shared" si="2"/>
        <v>1.1829171905873899</v>
      </c>
      <c r="Q8">
        <f t="shared" si="2"/>
        <v>1.2682166826462129</v>
      </c>
      <c r="R8">
        <f>B8/B4*R4</f>
        <v>0.75899053627760249</v>
      </c>
      <c r="S8">
        <f t="shared" ref="S8:U10" si="3">C8/C4*S4</f>
        <v>0.98741009008645497</v>
      </c>
      <c r="T8">
        <f t="shared" si="3"/>
        <v>1.1149541943596193</v>
      </c>
      <c r="U8">
        <f t="shared" si="3"/>
        <v>1.4581655480984341</v>
      </c>
    </row>
    <row r="9" spans="1:21" x14ac:dyDescent="0.2">
      <c r="A9">
        <v>12</v>
      </c>
      <c r="B9">
        <v>1</v>
      </c>
      <c r="C9">
        <v>1</v>
      </c>
      <c r="D9">
        <v>1</v>
      </c>
      <c r="E9">
        <v>1</v>
      </c>
      <c r="F9">
        <f>B9/B5*F5</f>
        <v>1.2405324271826128</v>
      </c>
      <c r="G9">
        <f t="shared" si="0"/>
        <v>1.1231641613812966</v>
      </c>
      <c r="H9">
        <f t="shared" si="0"/>
        <v>1.0041896551724137</v>
      </c>
      <c r="I9">
        <f t="shared" si="0"/>
        <v>0.92192325554394516</v>
      </c>
      <c r="J9">
        <f>B9/B5*J5</f>
        <v>1.46119190000525</v>
      </c>
      <c r="K9">
        <f t="shared" si="1"/>
        <v>1.5487256943190799</v>
      </c>
      <c r="L9">
        <f t="shared" si="1"/>
        <v>1.4963620689655173</v>
      </c>
      <c r="M9">
        <f t="shared" si="1"/>
        <v>1.5425258330430744</v>
      </c>
      <c r="N9">
        <f>B9/B5*N5</f>
        <v>1.3899661625248771</v>
      </c>
      <c r="O9">
        <f t="shared" si="2"/>
        <v>1.1326537571257216</v>
      </c>
      <c r="P9">
        <f t="shared" si="2"/>
        <v>1.2602164750957854</v>
      </c>
      <c r="Q9">
        <f t="shared" si="2"/>
        <v>1.2831504702194356</v>
      </c>
      <c r="R9">
        <f>B9/B5*R5</f>
        <v>1.0150717554920277</v>
      </c>
      <c r="S9">
        <f t="shared" si="3"/>
        <v>1.1492861240487335</v>
      </c>
      <c r="T9">
        <f t="shared" si="3"/>
        <v>1.2070363984674328</v>
      </c>
      <c r="U9">
        <f t="shared" si="3"/>
        <v>1.0541681179612212</v>
      </c>
    </row>
    <row r="10" spans="1:21" x14ac:dyDescent="0.2">
      <c r="A10">
        <v>24</v>
      </c>
      <c r="B10">
        <v>1</v>
      </c>
      <c r="C10">
        <v>1</v>
      </c>
      <c r="D10">
        <v>1</v>
      </c>
      <c r="E10">
        <v>1</v>
      </c>
      <c r="F10">
        <f>B10/B6*F6</f>
        <v>1.3213318139291528</v>
      </c>
      <c r="G10">
        <f t="shared" si="0"/>
        <v>1.1131894305412302</v>
      </c>
      <c r="H10">
        <f t="shared" si="0"/>
        <v>0.99888223484977368</v>
      </c>
      <c r="I10">
        <f t="shared" si="0"/>
        <v>0.87964507321916086</v>
      </c>
      <c r="J10">
        <f>B10/B6*J6</f>
        <v>1.53525298523015</v>
      </c>
      <c r="K10">
        <f t="shared" si="1"/>
        <v>1.4473019922914065</v>
      </c>
      <c r="L10">
        <f t="shared" si="1"/>
        <v>1.4962673108986357</v>
      </c>
      <c r="M10">
        <f t="shared" si="1"/>
        <v>1.4766691486721271</v>
      </c>
      <c r="N10">
        <f>B10/B6*N6</f>
        <v>1.4387989021270182</v>
      </c>
      <c r="O10">
        <f t="shared" si="2"/>
        <v>1.0245202486292819</v>
      </c>
      <c r="P10">
        <f t="shared" si="2"/>
        <v>1.2243220252475417</v>
      </c>
      <c r="Q10">
        <f t="shared" si="2"/>
        <v>1.2691784561926034</v>
      </c>
      <c r="R10">
        <f>B10/B6*R6</f>
        <v>1.0960417156260671</v>
      </c>
      <c r="S10">
        <f t="shared" si="3"/>
        <v>1.1009581455947017</v>
      </c>
      <c r="T10">
        <f t="shared" si="3"/>
        <v>1.19031780598183</v>
      </c>
      <c r="U10">
        <f t="shared" si="3"/>
        <v>1.1540407048895507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5548-B798-6A4E-BD75-E9F4CBD28053}">
  <dimension ref="A1:H2"/>
  <sheetViews>
    <sheetView workbookViewId="0">
      <selection activeCell="K1" sqref="K1:P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</row>
    <row r="2" spans="1:8" x14ac:dyDescent="0.2">
      <c r="A2">
        <v>1</v>
      </c>
      <c r="B2">
        <v>0.61221899999999996</v>
      </c>
      <c r="C2">
        <v>1</v>
      </c>
      <c r="D2">
        <v>0.34139549999999996</v>
      </c>
      <c r="E2">
        <v>1</v>
      </c>
      <c r="F2">
        <v>0.33309949999999999</v>
      </c>
      <c r="G2">
        <v>1</v>
      </c>
      <c r="H2">
        <v>0.57633699999999999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AE7A0-132A-E846-823B-724ACA3A37CF}">
  <dimension ref="A1:F16"/>
  <sheetViews>
    <sheetView workbookViewId="0">
      <selection activeCell="B10" sqref="B10:F12"/>
    </sheetView>
  </sheetViews>
  <sheetFormatPr baseColWidth="10" defaultRowHeight="16" x14ac:dyDescent="0.2"/>
  <sheetData>
    <row r="1" spans="1:6" x14ac:dyDescent="0.2">
      <c r="B1" t="s">
        <v>28</v>
      </c>
      <c r="C1" t="s">
        <v>56</v>
      </c>
      <c r="D1" t="s">
        <v>57</v>
      </c>
      <c r="E1" t="s">
        <v>58</v>
      </c>
      <c r="F1" t="s">
        <v>59</v>
      </c>
    </row>
    <row r="2" spans="1:6" x14ac:dyDescent="0.2">
      <c r="A2" t="s">
        <v>8</v>
      </c>
      <c r="B2" s="1">
        <v>64831.200000000004</v>
      </c>
      <c r="C2" s="1">
        <v>73813</v>
      </c>
      <c r="D2" s="1">
        <v>70225.2</v>
      </c>
      <c r="E2" s="1">
        <v>55105.200000000004</v>
      </c>
      <c r="F2" s="1">
        <v>28791.599999999999</v>
      </c>
    </row>
    <row r="3" spans="1:6" x14ac:dyDescent="0.2">
      <c r="B3" s="1">
        <v>65183.000000000007</v>
      </c>
      <c r="C3" s="1">
        <v>74584.2</v>
      </c>
      <c r="D3" s="1">
        <v>67777</v>
      </c>
      <c r="E3" s="1">
        <v>54304.4</v>
      </c>
      <c r="F3" s="1">
        <v>28085.399999999998</v>
      </c>
    </row>
    <row r="4" spans="1:6" x14ac:dyDescent="0.2">
      <c r="A4" t="s">
        <v>9</v>
      </c>
      <c r="B4" s="5">
        <v>35144.299999999996</v>
      </c>
      <c r="C4" s="5">
        <v>35246.800000000003</v>
      </c>
      <c r="D4" s="5">
        <v>31021.699999999997</v>
      </c>
      <c r="E4" s="5">
        <v>26583</v>
      </c>
      <c r="F4" s="5">
        <v>22483.4</v>
      </c>
    </row>
    <row r="5" spans="1:6" x14ac:dyDescent="0.2">
      <c r="B5" s="5">
        <v>36442.200000000004</v>
      </c>
      <c r="C5" s="5">
        <v>34938.9</v>
      </c>
      <c r="D5" s="5">
        <v>29596.600000000002</v>
      </c>
      <c r="E5" s="5">
        <v>28252.600000000002</v>
      </c>
      <c r="F5" s="5">
        <v>23066.5</v>
      </c>
    </row>
    <row r="6" spans="1:6" x14ac:dyDescent="0.2">
      <c r="A6" t="s">
        <v>10</v>
      </c>
      <c r="B6" s="5">
        <v>21787.5</v>
      </c>
      <c r="C6" s="5">
        <v>25250.3</v>
      </c>
      <c r="D6" s="5">
        <v>17322.599999999999</v>
      </c>
      <c r="E6" s="5">
        <v>14662</v>
      </c>
      <c r="F6" s="5">
        <v>15407.1</v>
      </c>
    </row>
    <row r="7" spans="1:6" x14ac:dyDescent="0.2">
      <c r="B7" s="5">
        <v>20098.8</v>
      </c>
      <c r="C7" s="5">
        <v>25094.300000000003</v>
      </c>
      <c r="D7" s="5">
        <v>17673.3</v>
      </c>
      <c r="E7" s="5">
        <v>14052.699999999999</v>
      </c>
      <c r="F7" s="5">
        <v>15847.5</v>
      </c>
    </row>
    <row r="9" spans="1:6" x14ac:dyDescent="0.2">
      <c r="A9" t="s">
        <v>13</v>
      </c>
    </row>
    <row r="10" spans="1:6" x14ac:dyDescent="0.2">
      <c r="A10" t="s">
        <v>8</v>
      </c>
      <c r="B10">
        <f>(B2+B3)/2</f>
        <v>65007.100000000006</v>
      </c>
      <c r="C10">
        <f t="shared" ref="C10:F10" si="0">(C2+C3)/2</f>
        <v>74198.600000000006</v>
      </c>
      <c r="D10">
        <f t="shared" si="0"/>
        <v>69001.100000000006</v>
      </c>
      <c r="E10">
        <f t="shared" si="0"/>
        <v>54704.800000000003</v>
      </c>
      <c r="F10">
        <f t="shared" si="0"/>
        <v>28438.5</v>
      </c>
    </row>
    <row r="11" spans="1:6" x14ac:dyDescent="0.2">
      <c r="A11" t="s">
        <v>9</v>
      </c>
      <c r="B11">
        <f>(B4+B5)/2</f>
        <v>35793.25</v>
      </c>
      <c r="C11">
        <f t="shared" ref="C11:F11" si="1">(C4+C5)/2</f>
        <v>35092.850000000006</v>
      </c>
      <c r="D11">
        <f t="shared" si="1"/>
        <v>30309.15</v>
      </c>
      <c r="E11">
        <f t="shared" si="1"/>
        <v>27417.800000000003</v>
      </c>
      <c r="F11">
        <f t="shared" si="1"/>
        <v>22774.95</v>
      </c>
    </row>
    <row r="12" spans="1:6" x14ac:dyDescent="0.2">
      <c r="A12" t="s">
        <v>10</v>
      </c>
      <c r="B12">
        <f>(B6+B7)/2</f>
        <v>20943.150000000001</v>
      </c>
      <c r="C12">
        <f t="shared" ref="C12:F12" si="2">(C6+C7)/2</f>
        <v>25172.300000000003</v>
      </c>
      <c r="D12">
        <f t="shared" si="2"/>
        <v>17497.949999999997</v>
      </c>
      <c r="E12">
        <f t="shared" si="2"/>
        <v>14357.349999999999</v>
      </c>
      <c r="F12">
        <f t="shared" si="2"/>
        <v>15627.3</v>
      </c>
    </row>
    <row r="14" spans="1:6" x14ac:dyDescent="0.2">
      <c r="B14">
        <v>1</v>
      </c>
      <c r="C14">
        <f>B14/B10*C10</f>
        <v>1.1413922479236884</v>
      </c>
      <c r="D14">
        <f>B14/B10*D10</f>
        <v>1.0614394427685592</v>
      </c>
      <c r="E14">
        <f>B14/B10*E10</f>
        <v>0.84152038777302784</v>
      </c>
      <c r="F14">
        <f>B14/B10*F10</f>
        <v>0.43746759969295662</v>
      </c>
    </row>
    <row r="15" spans="1:6" x14ac:dyDescent="0.2">
      <c r="B15">
        <v>1</v>
      </c>
      <c r="C15">
        <f>B15/B11*C11</f>
        <v>0.98043206470493749</v>
      </c>
      <c r="D15">
        <f t="shared" ref="D15:D16" si="3">B15/B11*D11</f>
        <v>0.84678396066297423</v>
      </c>
      <c r="E15">
        <f t="shared" ref="E15:E16" si="4">B15/B11*E11</f>
        <v>0.76600476346797242</v>
      </c>
      <c r="F15">
        <f t="shared" ref="F15:F16" si="5">B15/B11*F11</f>
        <v>0.63629175892102563</v>
      </c>
    </row>
    <row r="16" spans="1:6" x14ac:dyDescent="0.2">
      <c r="B16">
        <v>1</v>
      </c>
      <c r="C16">
        <f>B16/B12*C12</f>
        <v>1.2019347614852591</v>
      </c>
      <c r="D16">
        <f t="shared" si="3"/>
        <v>0.83549752544388012</v>
      </c>
      <c r="E16">
        <f t="shared" si="4"/>
        <v>0.6855391858435812</v>
      </c>
      <c r="F16">
        <f t="shared" si="5"/>
        <v>0.74617715100164017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DA96-CD74-AC47-B58F-E7AEAED7E597}">
  <dimension ref="A2:E10"/>
  <sheetViews>
    <sheetView workbookViewId="0">
      <selection activeCell="A2" sqref="A2:E10"/>
    </sheetView>
  </sheetViews>
  <sheetFormatPr baseColWidth="10" defaultRowHeight="16" x14ac:dyDescent="0.2"/>
  <sheetData>
    <row r="2" spans="1:5" x14ac:dyDescent="0.2">
      <c r="A2" t="s">
        <v>60</v>
      </c>
      <c r="B2" t="s">
        <v>31</v>
      </c>
      <c r="C2">
        <v>71721</v>
      </c>
      <c r="D2">
        <v>69380</v>
      </c>
      <c r="E2">
        <f>(C2+D2)/2</f>
        <v>70550.5</v>
      </c>
    </row>
    <row r="3" spans="1:5" x14ac:dyDescent="0.2">
      <c r="B3" t="s">
        <v>32</v>
      </c>
      <c r="C3">
        <v>1259</v>
      </c>
      <c r="D3">
        <v>1337</v>
      </c>
      <c r="E3">
        <f t="shared" ref="E3:E10" si="0">(C3+D3)/2</f>
        <v>1298</v>
      </c>
    </row>
    <row r="4" spans="1:5" x14ac:dyDescent="0.2">
      <c r="B4" t="s">
        <v>34</v>
      </c>
      <c r="C4">
        <v>2218</v>
      </c>
      <c r="D4">
        <v>2080</v>
      </c>
      <c r="E4">
        <f t="shared" si="0"/>
        <v>2149</v>
      </c>
    </row>
    <row r="5" spans="1:5" x14ac:dyDescent="0.2">
      <c r="A5" t="s">
        <v>61</v>
      </c>
      <c r="B5" t="s">
        <v>31</v>
      </c>
      <c r="C5">
        <v>57411</v>
      </c>
      <c r="D5">
        <v>57592</v>
      </c>
      <c r="E5">
        <f t="shared" si="0"/>
        <v>57501.5</v>
      </c>
    </row>
    <row r="6" spans="1:5" x14ac:dyDescent="0.2">
      <c r="B6" t="s">
        <v>32</v>
      </c>
      <c r="C6">
        <v>1181</v>
      </c>
      <c r="D6">
        <v>874</v>
      </c>
      <c r="E6">
        <f t="shared" si="0"/>
        <v>1027.5</v>
      </c>
    </row>
    <row r="7" spans="1:5" x14ac:dyDescent="0.2">
      <c r="B7" t="s">
        <v>34</v>
      </c>
      <c r="C7">
        <v>1979</v>
      </c>
      <c r="D7">
        <v>1899</v>
      </c>
      <c r="E7">
        <f t="shared" si="0"/>
        <v>1939</v>
      </c>
    </row>
    <row r="8" spans="1:5" x14ac:dyDescent="0.2">
      <c r="A8" t="s">
        <v>62</v>
      </c>
      <c r="B8" t="s">
        <v>31</v>
      </c>
      <c r="C8">
        <v>51284</v>
      </c>
      <c r="D8">
        <v>48284</v>
      </c>
      <c r="E8">
        <f t="shared" si="0"/>
        <v>49784</v>
      </c>
    </row>
    <row r="9" spans="1:5" x14ac:dyDescent="0.2">
      <c r="B9" t="s">
        <v>32</v>
      </c>
      <c r="C9">
        <v>1043</v>
      </c>
      <c r="D9">
        <v>828</v>
      </c>
      <c r="E9">
        <f t="shared" si="0"/>
        <v>935.5</v>
      </c>
    </row>
    <row r="10" spans="1:5" x14ac:dyDescent="0.2">
      <c r="B10" t="s">
        <v>34</v>
      </c>
      <c r="C10">
        <v>1617</v>
      </c>
      <c r="D10">
        <v>3289</v>
      </c>
      <c r="E10">
        <f t="shared" si="0"/>
        <v>2453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5B09-19EA-B342-9B7F-C64CE9303CA4}">
  <dimension ref="A2:I13"/>
  <sheetViews>
    <sheetView workbookViewId="0">
      <selection activeCell="C7" sqref="C7:I9"/>
    </sheetView>
  </sheetViews>
  <sheetFormatPr baseColWidth="10" defaultRowHeight="16" x14ac:dyDescent="0.2"/>
  <cols>
    <col min="6" max="6" width="12.83203125" customWidth="1"/>
    <col min="7" max="7" width="15.5" customWidth="1"/>
    <col min="9" max="9" width="10.83203125" customWidth="1"/>
  </cols>
  <sheetData>
    <row r="2" spans="1:9" x14ac:dyDescent="0.2">
      <c r="B2" t="s">
        <v>63</v>
      </c>
      <c r="D2" t="s">
        <v>64</v>
      </c>
      <c r="F2" t="s">
        <v>65</v>
      </c>
      <c r="H2" t="s">
        <v>66</v>
      </c>
    </row>
    <row r="3" spans="1:9" x14ac:dyDescent="0.2">
      <c r="A3" t="s">
        <v>8</v>
      </c>
      <c r="B3" s="1">
        <v>70025.7</v>
      </c>
      <c r="C3" s="1">
        <v>69687.199999999997</v>
      </c>
      <c r="D3" s="1">
        <v>762.6</v>
      </c>
      <c r="E3" s="1">
        <v>830.8</v>
      </c>
      <c r="F3" s="1">
        <v>19037.600000000002</v>
      </c>
      <c r="G3" s="1">
        <v>19006</v>
      </c>
      <c r="H3" s="1">
        <v>649.9</v>
      </c>
      <c r="I3" s="1">
        <v>877.9</v>
      </c>
    </row>
    <row r="4" spans="1:9" x14ac:dyDescent="0.2">
      <c r="A4" t="s">
        <v>9</v>
      </c>
      <c r="B4" s="5">
        <v>28097.399999999998</v>
      </c>
      <c r="C4" s="5">
        <v>29416.699999999997</v>
      </c>
      <c r="D4" s="5">
        <v>1665.8999999999999</v>
      </c>
      <c r="E4" s="5">
        <v>1280.8999999999999</v>
      </c>
      <c r="F4" s="5">
        <v>4837.3</v>
      </c>
      <c r="G4" s="5">
        <v>5608.7000000000007</v>
      </c>
      <c r="H4" s="5">
        <v>1258.8</v>
      </c>
      <c r="I4" s="5">
        <v>1192.3999999999999</v>
      </c>
    </row>
    <row r="5" spans="1:9" x14ac:dyDescent="0.2">
      <c r="A5" t="s">
        <v>10</v>
      </c>
      <c r="B5" s="5">
        <v>11933.199999999999</v>
      </c>
      <c r="C5" s="5">
        <v>12816.1</v>
      </c>
      <c r="D5" s="5">
        <v>1504.8</v>
      </c>
      <c r="E5" s="5">
        <v>1130.7</v>
      </c>
      <c r="F5" s="5">
        <v>2804.7000000000003</v>
      </c>
      <c r="G5" s="5">
        <v>3455.1000000000004</v>
      </c>
      <c r="H5" s="5">
        <v>1074.5</v>
      </c>
      <c r="I5" s="5">
        <v>1052.1000000000001</v>
      </c>
    </row>
    <row r="7" spans="1:9" x14ac:dyDescent="0.2">
      <c r="A7" t="s">
        <v>13</v>
      </c>
      <c r="C7">
        <f>(B3+C3)/2</f>
        <v>69856.45</v>
      </c>
      <c r="E7">
        <f t="shared" ref="E7:I7" si="0">(D3+E3)/2</f>
        <v>796.7</v>
      </c>
      <c r="G7">
        <f t="shared" si="0"/>
        <v>19021.800000000003</v>
      </c>
      <c r="I7">
        <f t="shared" si="0"/>
        <v>763.9</v>
      </c>
    </row>
    <row r="8" spans="1:9" x14ac:dyDescent="0.2">
      <c r="C8">
        <f t="shared" ref="C8:C9" si="1">(B4+C4)/2</f>
        <v>28757.049999999996</v>
      </c>
      <c r="E8">
        <f t="shared" ref="E8" si="2">(D4+E4)/2</f>
        <v>1473.3999999999999</v>
      </c>
      <c r="G8">
        <f t="shared" ref="G8" si="3">(F4+G4)/2</f>
        <v>5223</v>
      </c>
      <c r="I8">
        <f t="shared" ref="I8" si="4">(H4+I4)/2</f>
        <v>1225.5999999999999</v>
      </c>
    </row>
    <row r="9" spans="1:9" x14ac:dyDescent="0.2">
      <c r="C9">
        <f t="shared" si="1"/>
        <v>12374.65</v>
      </c>
      <c r="E9">
        <f t="shared" ref="E9" si="5">(D5+E5)/2</f>
        <v>1317.75</v>
      </c>
      <c r="G9">
        <f t="shared" ref="G9" si="6">(F5+G5)/2</f>
        <v>3129.9000000000005</v>
      </c>
      <c r="I9">
        <f t="shared" ref="I9" si="7">(H5+I5)/2</f>
        <v>1063.3000000000002</v>
      </c>
    </row>
    <row r="11" spans="1:9" x14ac:dyDescent="0.2">
      <c r="C11">
        <v>1</v>
      </c>
      <c r="E11">
        <f>C11/C7*E7</f>
        <v>1.1404816591739204E-2</v>
      </c>
      <c r="G11">
        <f>C11/C7*G7</f>
        <v>0.27229840623163648</v>
      </c>
      <c r="I11">
        <f>C11/C7*I7</f>
        <v>1.0935282282452085E-2</v>
      </c>
    </row>
    <row r="12" spans="1:9" x14ac:dyDescent="0.2">
      <c r="C12">
        <v>1</v>
      </c>
      <c r="E12">
        <f t="shared" ref="E12:E13" si="8">C12/C8*E8</f>
        <v>5.1236131661627327E-2</v>
      </c>
      <c r="G12">
        <f t="shared" ref="G12:G13" si="9">C12/C8*G8</f>
        <v>0.1816250276019272</v>
      </c>
      <c r="I12">
        <f t="shared" ref="I12:I13" si="10">C12/C8*I8</f>
        <v>4.261911426937047E-2</v>
      </c>
    </row>
    <row r="13" spans="1:9" x14ac:dyDescent="0.2">
      <c r="C13">
        <v>1</v>
      </c>
      <c r="E13">
        <f t="shared" si="8"/>
        <v>0.10648786026271451</v>
      </c>
      <c r="G13">
        <f t="shared" si="9"/>
        <v>0.25292836565074572</v>
      </c>
      <c r="I13">
        <f t="shared" si="10"/>
        <v>8.5925662543991171E-2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423F-88F1-0C40-9B84-B92DF1015DF0}">
  <dimension ref="A3:M11"/>
  <sheetViews>
    <sheetView workbookViewId="0">
      <selection activeCell="L11" sqref="L11"/>
    </sheetView>
  </sheetViews>
  <sheetFormatPr baseColWidth="10" defaultRowHeight="16" x14ac:dyDescent="0.2"/>
  <sheetData>
    <row r="3" spans="1:13" x14ac:dyDescent="0.2">
      <c r="B3" t="s">
        <v>67</v>
      </c>
      <c r="E3" t="s">
        <v>68</v>
      </c>
      <c r="H3" t="s">
        <v>69</v>
      </c>
      <c r="L3" t="s">
        <v>70</v>
      </c>
    </row>
    <row r="4" spans="1:13" x14ac:dyDescent="0.2">
      <c r="A4" t="s">
        <v>8</v>
      </c>
      <c r="B4" s="1">
        <v>43953.7</v>
      </c>
      <c r="C4" s="1">
        <v>42653.4</v>
      </c>
      <c r="E4" s="1">
        <v>1149.2</v>
      </c>
      <c r="F4" s="1">
        <v>1227.8</v>
      </c>
      <c r="H4" s="1">
        <v>940.49999999999989</v>
      </c>
      <c r="I4" s="1">
        <v>1222.6000000000001</v>
      </c>
      <c r="L4" s="1">
        <v>839.5</v>
      </c>
      <c r="M4" s="1">
        <v>1923.4</v>
      </c>
    </row>
    <row r="5" spans="1:13" x14ac:dyDescent="0.2">
      <c r="A5" t="s">
        <v>9</v>
      </c>
      <c r="B5" s="5">
        <v>61294.600000000006</v>
      </c>
      <c r="C5" s="5">
        <v>64555.200000000004</v>
      </c>
      <c r="E5" s="5">
        <v>2678.5</v>
      </c>
      <c r="F5" s="5">
        <v>3447.6</v>
      </c>
      <c r="H5" s="5">
        <v>1546</v>
      </c>
      <c r="I5" s="5">
        <v>1564.3000000000002</v>
      </c>
      <c r="L5" s="5">
        <v>1334.1</v>
      </c>
      <c r="M5" s="5">
        <v>1262.1000000000001</v>
      </c>
    </row>
    <row r="7" spans="1:13" x14ac:dyDescent="0.2">
      <c r="A7" t="s">
        <v>13</v>
      </c>
      <c r="B7">
        <f>(B4+C4)/2</f>
        <v>43303.55</v>
      </c>
      <c r="E7">
        <f t="shared" ref="E7:L7" si="0">(E4+F4)/2</f>
        <v>1188.5</v>
      </c>
      <c r="H7">
        <f t="shared" si="0"/>
        <v>1081.55</v>
      </c>
      <c r="L7">
        <f t="shared" si="0"/>
        <v>1381.45</v>
      </c>
    </row>
    <row r="8" spans="1:13" x14ac:dyDescent="0.2">
      <c r="B8">
        <f>(B5+C5)/2</f>
        <v>62924.900000000009</v>
      </c>
      <c r="E8">
        <f t="shared" ref="E8:L8" si="1">(E5+F5)/2</f>
        <v>3063.05</v>
      </c>
      <c r="H8">
        <f t="shared" si="1"/>
        <v>1555.15</v>
      </c>
      <c r="L8">
        <f t="shared" si="1"/>
        <v>1298.0999999999999</v>
      </c>
    </row>
    <row r="10" spans="1:13" x14ac:dyDescent="0.2">
      <c r="B10">
        <v>1</v>
      </c>
      <c r="E10">
        <f>B10/B7*E7</f>
        <v>2.7445786777296546E-2</v>
      </c>
      <c r="H10">
        <f>B10/B7*H7</f>
        <v>2.4976012359263843E-2</v>
      </c>
      <c r="L10">
        <f>B10/B7*L7</f>
        <v>3.1901541559525716E-2</v>
      </c>
    </row>
    <row r="11" spans="1:13" x14ac:dyDescent="0.2">
      <c r="B11">
        <v>1</v>
      </c>
      <c r="E11">
        <f>B11/B8*E8</f>
        <v>4.8677868379608073E-2</v>
      </c>
      <c r="H11">
        <f>B11/B8*H8</f>
        <v>2.471438174713031E-2</v>
      </c>
      <c r="L11">
        <f>B11/B8*L8</f>
        <v>2.062935340381947E-2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1773-91DC-7940-A661-DC0B35E1AD37}">
  <dimension ref="A1:V9"/>
  <sheetViews>
    <sheetView workbookViewId="0">
      <selection activeCell="B7" sqref="B7:V7"/>
    </sheetView>
  </sheetViews>
  <sheetFormatPr baseColWidth="10" defaultRowHeight="16" x14ac:dyDescent="0.2"/>
  <sheetData>
    <row r="1" spans="1:22" x14ac:dyDescent="0.2">
      <c r="A1" t="s">
        <v>36</v>
      </c>
    </row>
    <row r="3" spans="1:22" x14ac:dyDescent="0.2">
      <c r="B3" t="s">
        <v>5</v>
      </c>
      <c r="G3" t="s">
        <v>17</v>
      </c>
      <c r="L3" t="s">
        <v>16</v>
      </c>
      <c r="Q3" t="s">
        <v>14</v>
      </c>
      <c r="T3" t="s">
        <v>15</v>
      </c>
    </row>
    <row r="4" spans="1:22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10</v>
      </c>
      <c r="R4" t="s">
        <v>11</v>
      </c>
      <c r="S4" t="s">
        <v>12</v>
      </c>
      <c r="T4" t="s">
        <v>10</v>
      </c>
      <c r="U4" t="s">
        <v>11</v>
      </c>
      <c r="V4" t="s">
        <v>12</v>
      </c>
    </row>
    <row r="5" spans="1:22" x14ac:dyDescent="0.2">
      <c r="B5" s="1">
        <v>31736</v>
      </c>
      <c r="C5" s="1">
        <v>46873</v>
      </c>
      <c r="D5">
        <v>64638</v>
      </c>
      <c r="E5">
        <v>164107</v>
      </c>
      <c r="F5" s="1">
        <v>64831</v>
      </c>
      <c r="G5">
        <v>9128</v>
      </c>
      <c r="H5" s="1">
        <v>22374</v>
      </c>
      <c r="I5">
        <v>40070.699999999997</v>
      </c>
      <c r="J5">
        <v>105288</v>
      </c>
      <c r="K5" s="1">
        <v>55105.200000000004</v>
      </c>
      <c r="L5">
        <v>24273</v>
      </c>
      <c r="M5" s="1">
        <v>47393</v>
      </c>
      <c r="N5">
        <v>56219</v>
      </c>
      <c r="O5">
        <v>121999</v>
      </c>
      <c r="P5" s="1">
        <v>60598.8</v>
      </c>
      <c r="Q5" s="2">
        <v>33723.699999999997</v>
      </c>
      <c r="R5" s="2">
        <v>123004</v>
      </c>
      <c r="S5" s="3">
        <v>28792</v>
      </c>
      <c r="T5" s="2">
        <v>42898.1</v>
      </c>
      <c r="U5" s="2">
        <v>102660</v>
      </c>
      <c r="V5" s="3">
        <v>64955</v>
      </c>
    </row>
    <row r="6" spans="1:22" x14ac:dyDescent="0.2">
      <c r="B6" s="1">
        <v>31328</v>
      </c>
      <c r="C6" s="1">
        <v>50849</v>
      </c>
      <c r="D6">
        <v>67932.399999999994</v>
      </c>
      <c r="E6">
        <v>163810</v>
      </c>
      <c r="F6" s="1">
        <v>65183</v>
      </c>
      <c r="G6">
        <v>8934</v>
      </c>
      <c r="H6" s="1">
        <v>23149</v>
      </c>
      <c r="I6">
        <v>42165.5</v>
      </c>
      <c r="J6">
        <v>106718</v>
      </c>
      <c r="K6" s="1">
        <v>54304.4</v>
      </c>
      <c r="L6">
        <v>26373</v>
      </c>
      <c r="M6" s="1">
        <v>43253</v>
      </c>
      <c r="N6">
        <v>54936</v>
      </c>
      <c r="O6">
        <v>121601</v>
      </c>
      <c r="P6" s="1">
        <v>62980.600000000006</v>
      </c>
      <c r="Q6" s="2">
        <v>32518.9</v>
      </c>
      <c r="R6" s="2">
        <v>119708</v>
      </c>
      <c r="S6" s="3">
        <v>28085</v>
      </c>
      <c r="T6" s="2">
        <v>43540.5</v>
      </c>
      <c r="U6" s="2">
        <v>99473</v>
      </c>
      <c r="V6" s="3">
        <v>65302</v>
      </c>
    </row>
    <row r="7" spans="1:22" x14ac:dyDescent="0.2">
      <c r="A7" t="s">
        <v>13</v>
      </c>
      <c r="B7">
        <f>(B5+B6)/2</f>
        <v>31532</v>
      </c>
      <c r="C7">
        <f t="shared" ref="C7:P7" si="0">(C5+C6)/2</f>
        <v>48861</v>
      </c>
      <c r="D7">
        <f t="shared" si="0"/>
        <v>66285.2</v>
      </c>
      <c r="E7">
        <f t="shared" si="0"/>
        <v>163958.5</v>
      </c>
      <c r="F7">
        <f t="shared" si="0"/>
        <v>65007</v>
      </c>
      <c r="G7">
        <f t="shared" si="0"/>
        <v>9031</v>
      </c>
      <c r="H7">
        <f t="shared" si="0"/>
        <v>22761.5</v>
      </c>
      <c r="I7">
        <f t="shared" si="0"/>
        <v>41118.1</v>
      </c>
      <c r="J7">
        <f t="shared" si="0"/>
        <v>106003</v>
      </c>
      <c r="K7">
        <f t="shared" si="0"/>
        <v>54704.800000000003</v>
      </c>
      <c r="L7">
        <f t="shared" si="0"/>
        <v>25323</v>
      </c>
      <c r="M7">
        <f t="shared" si="0"/>
        <v>45323</v>
      </c>
      <c r="N7">
        <f t="shared" si="0"/>
        <v>55577.5</v>
      </c>
      <c r="O7">
        <f t="shared" si="0"/>
        <v>121800</v>
      </c>
      <c r="P7">
        <f t="shared" si="0"/>
        <v>61789.700000000004</v>
      </c>
      <c r="Q7" s="2">
        <v>33121.300000000003</v>
      </c>
      <c r="R7" s="2">
        <v>121356</v>
      </c>
      <c r="S7" s="2">
        <v>28438.5</v>
      </c>
      <c r="T7" s="2">
        <v>43219.3</v>
      </c>
      <c r="U7" s="2">
        <v>101066.5</v>
      </c>
      <c r="V7" s="2">
        <v>65128.1</v>
      </c>
    </row>
    <row r="9" spans="1:22" x14ac:dyDescent="0.2">
      <c r="B9">
        <v>1</v>
      </c>
      <c r="C9">
        <v>1</v>
      </c>
      <c r="D9">
        <v>1</v>
      </c>
      <c r="E9">
        <v>1</v>
      </c>
      <c r="F9">
        <v>1</v>
      </c>
      <c r="G9">
        <f>B9/B7*G7</f>
        <v>0.28640745908917925</v>
      </c>
      <c r="H9">
        <f t="shared" ref="H9:K9" si="1">C9/C7*H7</f>
        <v>0.46584187798039334</v>
      </c>
      <c r="I9">
        <f t="shared" si="1"/>
        <v>0.62032097662826691</v>
      </c>
      <c r="J9">
        <f t="shared" si="1"/>
        <v>0.64652335804487104</v>
      </c>
      <c r="K9">
        <f t="shared" si="1"/>
        <v>0.84152168228036994</v>
      </c>
      <c r="L9">
        <f>B9/B7*L7</f>
        <v>0.80308892553596345</v>
      </c>
      <c r="M9">
        <f t="shared" ref="M9:P9" si="2">C9/C7*M7</f>
        <v>0.92759051186017483</v>
      </c>
      <c r="N9">
        <f t="shared" si="2"/>
        <v>0.83846016908751875</v>
      </c>
      <c r="O9">
        <f t="shared" si="2"/>
        <v>0.74287090940695355</v>
      </c>
      <c r="P9">
        <f t="shared" si="2"/>
        <v>0.95050840678696158</v>
      </c>
      <c r="Q9">
        <f>D9/D7*Q7</f>
        <v>0.49967866129995842</v>
      </c>
      <c r="R9">
        <f t="shared" ref="R9:S9" si="3">E9/E7*R7</f>
        <v>0.74016290707709564</v>
      </c>
      <c r="S9">
        <f t="shared" si="3"/>
        <v>0.43746827264756105</v>
      </c>
      <c r="T9">
        <f>D9/D7*T7</f>
        <v>0.65202036050279699</v>
      </c>
      <c r="U9">
        <f t="shared" ref="U9:V9" si="4">E9/E7*U7</f>
        <v>0.61641512943824195</v>
      </c>
      <c r="V9">
        <f t="shared" si="4"/>
        <v>1.0018628763056288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6806-5E91-AC46-900B-BF3303F06BC4}">
  <dimension ref="A1:G21"/>
  <sheetViews>
    <sheetView workbookViewId="0">
      <selection activeCell="B4" sqref="B4:D9"/>
    </sheetView>
  </sheetViews>
  <sheetFormatPr baseColWidth="10" defaultRowHeight="16" x14ac:dyDescent="0.2"/>
  <sheetData>
    <row r="1" spans="1:7" x14ac:dyDescent="0.2">
      <c r="A1" t="s">
        <v>18</v>
      </c>
    </row>
    <row r="3" spans="1:7" x14ac:dyDescent="0.2">
      <c r="B3" s="4" t="s">
        <v>19</v>
      </c>
      <c r="C3" s="4"/>
      <c r="D3" s="4"/>
      <c r="E3" s="4" t="s">
        <v>20</v>
      </c>
      <c r="F3" s="4"/>
      <c r="G3" s="4"/>
    </row>
    <row r="4" spans="1:7" x14ac:dyDescent="0.2">
      <c r="A4" t="s">
        <v>21</v>
      </c>
      <c r="B4" s="4">
        <v>0.24</v>
      </c>
      <c r="C4" s="4">
        <v>0.09</v>
      </c>
      <c r="D4" s="4">
        <v>0.33</v>
      </c>
      <c r="E4" s="4">
        <v>0.24</v>
      </c>
      <c r="F4" s="4">
        <v>0.09</v>
      </c>
      <c r="G4" s="4">
        <v>0.33</v>
      </c>
    </row>
    <row r="5" spans="1:7" x14ac:dyDescent="0.2">
      <c r="A5" t="s">
        <v>22</v>
      </c>
      <c r="B5" s="4">
        <v>8.27</v>
      </c>
      <c r="C5" s="4">
        <v>5.78</v>
      </c>
      <c r="D5" s="4">
        <v>5.0199999999999996</v>
      </c>
      <c r="E5" s="4">
        <v>16.09</v>
      </c>
      <c r="F5" s="4">
        <v>18.2</v>
      </c>
      <c r="G5" s="4">
        <v>32.880000000000003</v>
      </c>
    </row>
    <row r="6" spans="1:7" x14ac:dyDescent="0.2">
      <c r="A6" t="s">
        <v>23</v>
      </c>
      <c r="B6" s="4">
        <v>2.2599999999999998</v>
      </c>
      <c r="C6" s="4">
        <v>1.96</v>
      </c>
      <c r="D6" s="4">
        <v>2.71</v>
      </c>
      <c r="E6" s="4">
        <v>5.72</v>
      </c>
      <c r="F6" s="4">
        <v>5.88</v>
      </c>
      <c r="G6" s="4">
        <v>9.4700000000000006</v>
      </c>
    </row>
    <row r="7" spans="1:7" x14ac:dyDescent="0.2">
      <c r="A7" t="s">
        <v>6</v>
      </c>
      <c r="B7" s="4">
        <v>9.6300000000000008</v>
      </c>
      <c r="C7" s="4">
        <v>8.77</v>
      </c>
      <c r="D7" s="4">
        <v>10.92</v>
      </c>
      <c r="E7" s="4">
        <v>28.13</v>
      </c>
      <c r="F7" s="4">
        <v>28.64</v>
      </c>
      <c r="G7" s="4">
        <v>39.700000000000003</v>
      </c>
    </row>
    <row r="8" spans="1:7" x14ac:dyDescent="0.2">
      <c r="A8" t="s">
        <v>24</v>
      </c>
      <c r="B8" s="4">
        <v>4.3499999999999996</v>
      </c>
      <c r="C8" s="4">
        <v>4.63</v>
      </c>
      <c r="D8" s="4">
        <v>6.49</v>
      </c>
      <c r="E8" s="4">
        <v>8.74</v>
      </c>
      <c r="F8" s="4">
        <v>10.02</v>
      </c>
      <c r="G8" s="4">
        <v>20.82</v>
      </c>
    </row>
    <row r="9" spans="1:7" x14ac:dyDescent="0.2">
      <c r="A9" t="s">
        <v>25</v>
      </c>
      <c r="B9" s="4">
        <v>3.92</v>
      </c>
      <c r="C9" s="4">
        <v>3.74</v>
      </c>
      <c r="D9" s="4">
        <v>5.99</v>
      </c>
      <c r="E9" s="4">
        <v>10.73</v>
      </c>
      <c r="F9" s="4">
        <v>12.55</v>
      </c>
      <c r="G9" s="4">
        <v>24.43</v>
      </c>
    </row>
    <row r="13" spans="1:7" x14ac:dyDescent="0.2">
      <c r="A13" t="s">
        <v>26</v>
      </c>
    </row>
    <row r="15" spans="1:7" x14ac:dyDescent="0.2">
      <c r="B15" s="4" t="s">
        <v>19</v>
      </c>
      <c r="C15" s="4"/>
      <c r="D15" s="4"/>
      <c r="E15" s="4" t="s">
        <v>20</v>
      </c>
      <c r="F15" s="4"/>
      <c r="G15" s="4"/>
    </row>
    <row r="16" spans="1:7" x14ac:dyDescent="0.2">
      <c r="A16" t="s">
        <v>21</v>
      </c>
      <c r="B16" s="4">
        <v>0.1</v>
      </c>
      <c r="C16" s="4">
        <v>0.09</v>
      </c>
      <c r="D16" s="4">
        <v>7.0000000000000007E-2</v>
      </c>
      <c r="E16">
        <v>0.1</v>
      </c>
      <c r="F16" s="4">
        <v>0.09</v>
      </c>
      <c r="G16" s="4">
        <v>7.0000000000000007E-2</v>
      </c>
    </row>
    <row r="17" spans="1:7" x14ac:dyDescent="0.2">
      <c r="A17" t="s">
        <v>22</v>
      </c>
      <c r="B17" s="4">
        <v>88.1</v>
      </c>
      <c r="C17" s="4">
        <v>82.93</v>
      </c>
      <c r="D17" s="4">
        <v>87.71</v>
      </c>
      <c r="E17" s="4">
        <v>87.01</v>
      </c>
      <c r="F17" s="4">
        <v>89.03</v>
      </c>
      <c r="G17" s="4">
        <v>88.75</v>
      </c>
    </row>
    <row r="18" spans="1:7" x14ac:dyDescent="0.2">
      <c r="A18" t="s">
        <v>23</v>
      </c>
      <c r="B18" s="4">
        <v>65.08</v>
      </c>
      <c r="C18" s="4">
        <v>58.22</v>
      </c>
      <c r="D18" s="4">
        <v>54.74</v>
      </c>
      <c r="E18" s="4">
        <v>67.900000000000006</v>
      </c>
      <c r="F18" s="4">
        <v>77.25</v>
      </c>
      <c r="G18" s="4">
        <v>76.77</v>
      </c>
    </row>
    <row r="19" spans="1:7" x14ac:dyDescent="0.2">
      <c r="A19" t="s">
        <v>6</v>
      </c>
      <c r="B19" s="4">
        <v>91.37</v>
      </c>
      <c r="C19" s="4">
        <v>89.89</v>
      </c>
      <c r="D19" s="4">
        <v>90.62</v>
      </c>
      <c r="E19" s="4">
        <v>88.64</v>
      </c>
      <c r="F19" s="4">
        <v>91.73</v>
      </c>
      <c r="G19" s="4">
        <v>90.68</v>
      </c>
    </row>
    <row r="20" spans="1:7" x14ac:dyDescent="0.2">
      <c r="A20" t="s">
        <v>24</v>
      </c>
      <c r="B20" s="4">
        <v>75.709999999999994</v>
      </c>
      <c r="C20" s="4">
        <v>83.76</v>
      </c>
      <c r="D20" s="4">
        <v>79.430000000000007</v>
      </c>
      <c r="E20" s="4">
        <v>73.349999999999994</v>
      </c>
      <c r="F20" s="4">
        <v>83.82</v>
      </c>
      <c r="G20" s="4">
        <v>84.51</v>
      </c>
    </row>
    <row r="21" spans="1:7" x14ac:dyDescent="0.2">
      <c r="A21" t="s">
        <v>25</v>
      </c>
      <c r="B21" s="4">
        <v>82.7</v>
      </c>
      <c r="C21" s="4">
        <v>85.93</v>
      </c>
      <c r="D21" s="4">
        <v>84.45</v>
      </c>
      <c r="E21" s="4">
        <v>76.34</v>
      </c>
      <c r="F21" s="4">
        <v>86.21</v>
      </c>
      <c r="G21" s="4">
        <v>87.91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C9A9C-D91E-EF4D-8B43-4F514C706E3D}">
  <dimension ref="A1:S16"/>
  <sheetViews>
    <sheetView workbookViewId="0">
      <selection activeCell="B14" sqref="B14:S14"/>
    </sheetView>
  </sheetViews>
  <sheetFormatPr baseColWidth="10" defaultRowHeight="16" x14ac:dyDescent="0.2"/>
  <sheetData>
    <row r="1" spans="1:19" x14ac:dyDescent="0.2">
      <c r="A1" t="s">
        <v>37</v>
      </c>
    </row>
    <row r="3" spans="1:19" x14ac:dyDescent="0.2">
      <c r="B3" t="s">
        <v>28</v>
      </c>
      <c r="E3" t="s">
        <v>14</v>
      </c>
      <c r="H3" t="s">
        <v>15</v>
      </c>
      <c r="K3" t="s">
        <v>17</v>
      </c>
      <c r="N3" t="s">
        <v>29</v>
      </c>
      <c r="Q3" t="s">
        <v>16</v>
      </c>
    </row>
    <row r="4" spans="1:19" x14ac:dyDescent="0.2">
      <c r="B4" t="s">
        <v>8</v>
      </c>
      <c r="C4" t="s">
        <v>9</v>
      </c>
      <c r="D4" t="s">
        <v>10</v>
      </c>
      <c r="E4" t="s">
        <v>8</v>
      </c>
      <c r="F4" t="s">
        <v>9</v>
      </c>
      <c r="G4" t="s">
        <v>10</v>
      </c>
      <c r="H4" t="s">
        <v>8</v>
      </c>
      <c r="I4" t="s">
        <v>9</v>
      </c>
      <c r="J4" t="s">
        <v>10</v>
      </c>
      <c r="K4" t="s">
        <v>8</v>
      </c>
      <c r="L4" t="s">
        <v>9</v>
      </c>
      <c r="M4" t="s">
        <v>10</v>
      </c>
      <c r="N4" t="s">
        <v>8</v>
      </c>
      <c r="O4" t="s">
        <v>9</v>
      </c>
      <c r="P4" t="s">
        <v>10</v>
      </c>
      <c r="Q4" t="s">
        <v>8</v>
      </c>
      <c r="R4" t="s">
        <v>9</v>
      </c>
      <c r="S4" t="s">
        <v>10</v>
      </c>
    </row>
    <row r="5" spans="1:19" x14ac:dyDescent="0.2">
      <c r="A5" t="s">
        <v>27</v>
      </c>
      <c r="B5">
        <v>5716</v>
      </c>
      <c r="C5">
        <v>3262.3</v>
      </c>
      <c r="D5">
        <v>2973</v>
      </c>
      <c r="E5">
        <v>3511.95</v>
      </c>
      <c r="F5">
        <v>1985.5</v>
      </c>
      <c r="G5">
        <v>1742</v>
      </c>
      <c r="H5">
        <v>3967.6000000000004</v>
      </c>
      <c r="I5">
        <v>2663.55</v>
      </c>
      <c r="J5">
        <v>1870</v>
      </c>
      <c r="K5">
        <v>1621.75</v>
      </c>
      <c r="L5">
        <v>1198.7</v>
      </c>
      <c r="M5">
        <v>1241.75</v>
      </c>
      <c r="N5">
        <v>1357.95</v>
      </c>
      <c r="O5">
        <v>1109</v>
      </c>
      <c r="P5">
        <v>1042.1999999999998</v>
      </c>
      <c r="Q5">
        <v>4912.5</v>
      </c>
      <c r="R5">
        <v>2475.9499999999998</v>
      </c>
      <c r="S5">
        <v>2567</v>
      </c>
    </row>
    <row r="7" spans="1:19" x14ac:dyDescent="0.2">
      <c r="B7">
        <v>1</v>
      </c>
      <c r="C7">
        <v>1</v>
      </c>
      <c r="D7">
        <v>1</v>
      </c>
      <c r="E7">
        <f>B7/B5*E5</f>
        <v>0.61440692792162344</v>
      </c>
      <c r="F7">
        <f t="shared" ref="F7:G7" si="0">C7/C5*F5</f>
        <v>0.60861968549796153</v>
      </c>
      <c r="G7">
        <f t="shared" si="0"/>
        <v>0.58594012781701987</v>
      </c>
      <c r="H7">
        <f>B7/B5*H5</f>
        <v>0.69412176347095877</v>
      </c>
      <c r="I7">
        <f t="shared" ref="I7:J7" si="1">C7/C5*I5</f>
        <v>0.8164638445268676</v>
      </c>
      <c r="J7">
        <f t="shared" si="1"/>
        <v>0.62899428187016482</v>
      </c>
      <c r="K7">
        <f>B7/B5*K5</f>
        <v>0.28372113365990204</v>
      </c>
      <c r="L7">
        <f t="shared" ref="L7:M7" si="2">C7/C5*L5</f>
        <v>0.3674401495877142</v>
      </c>
      <c r="M7">
        <f t="shared" si="2"/>
        <v>0.41767574840228727</v>
      </c>
      <c r="N7">
        <f>B7/B5*N5</f>
        <v>0.23756997900629812</v>
      </c>
      <c r="O7">
        <f>C7/C5*O5</f>
        <v>0.33994421113938017</v>
      </c>
      <c r="P7">
        <f>D7/D5*P5</f>
        <v>0.35055499495459125</v>
      </c>
      <c r="Q7">
        <f>B7/B5*Q5</f>
        <v>0.8594296710986703</v>
      </c>
      <c r="R7">
        <f t="shared" ref="R7:S7" si="3">C7/C5*R5</f>
        <v>0.75895840358029609</v>
      </c>
      <c r="S7">
        <f t="shared" si="3"/>
        <v>0.86343760511268075</v>
      </c>
    </row>
    <row r="12" spans="1:19" x14ac:dyDescent="0.2">
      <c r="A12" t="s">
        <v>30</v>
      </c>
      <c r="B12" t="s">
        <v>28</v>
      </c>
      <c r="E12" t="s">
        <v>14</v>
      </c>
      <c r="H12" t="s">
        <v>15</v>
      </c>
      <c r="K12" t="s">
        <v>17</v>
      </c>
      <c r="N12" t="s">
        <v>29</v>
      </c>
      <c r="Q12" t="s">
        <v>16</v>
      </c>
    </row>
    <row r="13" spans="1:19" x14ac:dyDescent="0.2">
      <c r="B13" t="s">
        <v>8</v>
      </c>
      <c r="C13" t="s">
        <v>9</v>
      </c>
      <c r="D13" t="s">
        <v>10</v>
      </c>
      <c r="E13" t="s">
        <v>8</v>
      </c>
      <c r="F13" t="s">
        <v>9</v>
      </c>
      <c r="G13" t="s">
        <v>10</v>
      </c>
      <c r="H13" t="s">
        <v>8</v>
      </c>
      <c r="I13" t="s">
        <v>9</v>
      </c>
      <c r="J13" t="s">
        <v>10</v>
      </c>
      <c r="K13" t="s">
        <v>8</v>
      </c>
      <c r="L13" t="s">
        <v>9</v>
      </c>
      <c r="M13" t="s">
        <v>10</v>
      </c>
      <c r="N13" t="s">
        <v>8</v>
      </c>
      <c r="O13" t="s">
        <v>9</v>
      </c>
      <c r="P13" t="s">
        <v>10</v>
      </c>
      <c r="Q13" t="s">
        <v>8</v>
      </c>
      <c r="R13" t="s">
        <v>9</v>
      </c>
      <c r="S13" t="s">
        <v>10</v>
      </c>
    </row>
    <row r="14" spans="1:19" x14ac:dyDescent="0.2">
      <c r="B14">
        <v>71995.25</v>
      </c>
      <c r="C14">
        <v>33843</v>
      </c>
      <c r="D14">
        <v>22664.75</v>
      </c>
      <c r="E14">
        <v>34591.600000000006</v>
      </c>
      <c r="F14">
        <v>19358</v>
      </c>
      <c r="G14">
        <v>12819.8</v>
      </c>
      <c r="H14">
        <v>64258.799999999996</v>
      </c>
      <c r="I14">
        <v>34076.5</v>
      </c>
      <c r="J14">
        <v>16227.349999999999</v>
      </c>
      <c r="K14">
        <v>44477.200000000004</v>
      </c>
      <c r="L14">
        <v>11039.5</v>
      </c>
      <c r="M14">
        <v>10440.4</v>
      </c>
      <c r="N14">
        <v>15728.95</v>
      </c>
      <c r="O14">
        <v>4530</v>
      </c>
      <c r="P14">
        <v>4731.1000000000004</v>
      </c>
      <c r="Q14">
        <v>45043</v>
      </c>
      <c r="R14">
        <v>19449.199999999997</v>
      </c>
      <c r="S14">
        <v>19119.650000000001</v>
      </c>
    </row>
    <row r="16" spans="1:19" x14ac:dyDescent="0.2">
      <c r="B16">
        <v>1</v>
      </c>
      <c r="C16">
        <v>1</v>
      </c>
      <c r="D16">
        <v>1</v>
      </c>
      <c r="E16">
        <f>B16/B14*E14</f>
        <v>0.48047058660119946</v>
      </c>
      <c r="F16">
        <f t="shared" ref="F16:G16" si="4">C16/C14*F14</f>
        <v>0.57199420855125138</v>
      </c>
      <c r="G16">
        <f t="shared" si="4"/>
        <v>0.56562724053872204</v>
      </c>
      <c r="H16">
        <f>B16/B14*H14</f>
        <v>0.89254221632677155</v>
      </c>
      <c r="I16">
        <f t="shared" ref="I16:J16" si="5">C16/C14*I14</f>
        <v>1.006899506544928</v>
      </c>
      <c r="J16">
        <f t="shared" si="5"/>
        <v>0.71597304183809651</v>
      </c>
      <c r="K16">
        <f>B16/B14*K14</f>
        <v>0.61777964518492545</v>
      </c>
      <c r="L16">
        <f t="shared" ref="L16:M16" si="6">C16/C14*L14</f>
        <v>0.32619744112519578</v>
      </c>
      <c r="M16">
        <f t="shared" si="6"/>
        <v>0.46064483393816386</v>
      </c>
      <c r="N16">
        <f>B16/B14*N14</f>
        <v>0.21847205197565117</v>
      </c>
      <c r="O16">
        <f t="shared" ref="O16:P16" si="7">C16/C14*O14</f>
        <v>0.13385338179239428</v>
      </c>
      <c r="P16">
        <f t="shared" si="7"/>
        <v>0.20874265103299178</v>
      </c>
      <c r="Q16">
        <f>B16/B14*Q14</f>
        <v>0.62563849698417606</v>
      </c>
      <c r="R16">
        <f t="shared" ref="R16:S16" si="8">C16/C14*R14</f>
        <v>0.57468900511183985</v>
      </c>
      <c r="S16">
        <f t="shared" si="8"/>
        <v>0.84358530316901803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3F03-F617-3045-9341-2713A4552B14}">
  <dimension ref="A1:L5"/>
  <sheetViews>
    <sheetView workbookViewId="0">
      <selection activeCell="G29" sqref="G29"/>
    </sheetView>
  </sheetViews>
  <sheetFormatPr baseColWidth="10" defaultRowHeight="16" x14ac:dyDescent="0.2"/>
  <sheetData>
    <row r="1" spans="1:12" x14ac:dyDescent="0.2">
      <c r="A1" t="s">
        <v>38</v>
      </c>
    </row>
    <row r="3" spans="1:12" x14ac:dyDescent="0.2">
      <c r="A3" t="s">
        <v>31</v>
      </c>
      <c r="D3" t="s">
        <v>32</v>
      </c>
      <c r="G3" t="s">
        <v>33</v>
      </c>
      <c r="J3" t="s">
        <v>34</v>
      </c>
    </row>
    <row r="4" spans="1:12" x14ac:dyDescent="0.2">
      <c r="A4">
        <v>82341</v>
      </c>
      <c r="B4">
        <v>51843</v>
      </c>
      <c r="C4">
        <v>39933</v>
      </c>
      <c r="D4">
        <v>1091</v>
      </c>
      <c r="E4">
        <v>912.5</v>
      </c>
      <c r="F4">
        <v>1235.5</v>
      </c>
      <c r="G4">
        <v>2196.5</v>
      </c>
      <c r="H4">
        <v>1994</v>
      </c>
      <c r="I4">
        <v>1861.5</v>
      </c>
      <c r="J4">
        <v>2802.5</v>
      </c>
      <c r="K4">
        <v>2207.5</v>
      </c>
      <c r="L4">
        <v>1479.5</v>
      </c>
    </row>
    <row r="5" spans="1:12" x14ac:dyDescent="0.2">
      <c r="A5">
        <v>1</v>
      </c>
      <c r="B5">
        <v>1</v>
      </c>
      <c r="C5">
        <v>1</v>
      </c>
      <c r="D5">
        <f>A5/A4*D4</f>
        <v>1.3249778360719448E-2</v>
      </c>
      <c r="E5">
        <f t="shared" ref="E5:F5" si="0">B5/B4*E4</f>
        <v>1.7601219065254709E-2</v>
      </c>
      <c r="F5">
        <f t="shared" si="0"/>
        <v>3.093932336663912E-2</v>
      </c>
      <c r="G5">
        <f>A5/A4*G4</f>
        <v>2.6675653684069905E-2</v>
      </c>
      <c r="H5">
        <f t="shared" ref="H5:I5" si="1">B5/B4*H4</f>
        <v>3.8462280346430566E-2</v>
      </c>
      <c r="I5">
        <f t="shared" si="1"/>
        <v>4.6615581098339721E-2</v>
      </c>
      <c r="J5">
        <f>A5/A4*J4</f>
        <v>3.4035292260234877E-2</v>
      </c>
      <c r="K5">
        <f t="shared" ref="K5:L5" si="2">B5/B4*K4</f>
        <v>4.2580483382520296E-2</v>
      </c>
      <c r="L5">
        <f t="shared" si="2"/>
        <v>3.7049558009666195E-2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2925-AF01-1A4B-9CE5-6AF3E663E0F2}">
  <dimension ref="A3:Q16"/>
  <sheetViews>
    <sheetView workbookViewId="0">
      <selection activeCell="C14" sqref="C14:Q16"/>
    </sheetView>
  </sheetViews>
  <sheetFormatPr baseColWidth="10" defaultRowHeight="16" x14ac:dyDescent="0.2"/>
  <cols>
    <col min="4" max="4" width="18.1640625" customWidth="1"/>
    <col min="5" max="5" width="13.83203125" customWidth="1"/>
    <col min="6" max="6" width="14.5" customWidth="1"/>
    <col min="7" max="7" width="14" customWidth="1"/>
    <col min="8" max="8" width="16.33203125" customWidth="1"/>
    <col min="9" max="9" width="14.1640625" customWidth="1"/>
    <col min="10" max="10" width="16" customWidth="1"/>
    <col min="11" max="11" width="15.5" customWidth="1"/>
    <col min="12" max="12" width="15.33203125" customWidth="1"/>
    <col min="13" max="13" width="18.33203125" customWidth="1"/>
    <col min="14" max="14" width="17.1640625" customWidth="1"/>
    <col min="15" max="15" width="15.83203125" customWidth="1"/>
    <col min="16" max="16" width="15.6640625" customWidth="1"/>
    <col min="17" max="17" width="16.5" customWidth="1"/>
  </cols>
  <sheetData>
    <row r="3" spans="1:17" x14ac:dyDescent="0.2">
      <c r="B3" s="9" t="s">
        <v>39</v>
      </c>
      <c r="C3" s="9"/>
      <c r="D3" s="9" t="s">
        <v>40</v>
      </c>
      <c r="E3" s="9"/>
      <c r="F3" s="9" t="s">
        <v>41</v>
      </c>
      <c r="G3" s="9"/>
      <c r="H3" s="9" t="s">
        <v>42</v>
      </c>
      <c r="I3" s="9"/>
      <c r="J3" s="9" t="s">
        <v>43</v>
      </c>
      <c r="K3" s="9"/>
      <c r="L3" s="9" t="s">
        <v>44</v>
      </c>
      <c r="M3" s="9"/>
      <c r="N3" s="9" t="s">
        <v>45</v>
      </c>
      <c r="O3" s="9"/>
      <c r="P3" s="9" t="s">
        <v>46</v>
      </c>
      <c r="Q3" s="9"/>
    </row>
    <row r="5" spans="1:17" x14ac:dyDescent="0.2">
      <c r="A5" t="s">
        <v>8</v>
      </c>
      <c r="B5" s="5">
        <v>1171.8999999999999</v>
      </c>
      <c r="C5" s="5">
        <v>2647.8</v>
      </c>
      <c r="D5" s="5">
        <v>33077.800000000003</v>
      </c>
      <c r="E5" s="5">
        <v>33023.599999999999</v>
      </c>
      <c r="F5" s="5">
        <v>8862.5</v>
      </c>
      <c r="G5" s="5">
        <v>9395</v>
      </c>
      <c r="H5" s="5">
        <v>1007.3000000000001</v>
      </c>
      <c r="I5" s="5">
        <v>942.50000000000011</v>
      </c>
      <c r="J5" s="5">
        <v>861.59999999999991</v>
      </c>
      <c r="K5" s="5">
        <v>1393.3</v>
      </c>
      <c r="L5" s="5">
        <v>20469</v>
      </c>
      <c r="M5" s="5">
        <v>22083.9</v>
      </c>
      <c r="N5" s="5">
        <v>970.3</v>
      </c>
      <c r="O5" s="5">
        <v>1079.3</v>
      </c>
      <c r="P5" s="5">
        <v>1416.8</v>
      </c>
      <c r="Q5" s="5">
        <v>2219.3000000000002</v>
      </c>
    </row>
    <row r="6" spans="1:17" x14ac:dyDescent="0.2">
      <c r="A6" t="s">
        <v>9</v>
      </c>
      <c r="B6" s="5">
        <v>1391.2</v>
      </c>
      <c r="C6" s="5">
        <v>2680.3</v>
      </c>
      <c r="D6" s="5">
        <v>18593.3</v>
      </c>
      <c r="E6" s="5">
        <v>19052.8</v>
      </c>
      <c r="F6" s="5">
        <v>5908.4000000000005</v>
      </c>
      <c r="G6" s="5">
        <v>6711</v>
      </c>
      <c r="H6" s="5">
        <v>1232.6000000000001</v>
      </c>
      <c r="I6" s="5">
        <v>1191.3999999999999</v>
      </c>
      <c r="J6" s="5">
        <v>1147.3000000000002</v>
      </c>
      <c r="K6" s="5">
        <v>1612.6999999999998</v>
      </c>
      <c r="L6" s="5">
        <v>9639.7999999999993</v>
      </c>
      <c r="M6" s="5">
        <v>9804.1</v>
      </c>
      <c r="N6" s="5">
        <v>1268.3999999999999</v>
      </c>
      <c r="O6" s="5">
        <v>1291.3999999999999</v>
      </c>
      <c r="P6" s="5">
        <v>1516.9</v>
      </c>
      <c r="Q6" s="5">
        <v>2380.1999999999998</v>
      </c>
    </row>
    <row r="7" spans="1:17" x14ac:dyDescent="0.2">
      <c r="A7" t="s">
        <v>10</v>
      </c>
      <c r="B7" s="5">
        <v>1294.5</v>
      </c>
      <c r="C7" s="5">
        <v>2430.1999999999998</v>
      </c>
      <c r="D7" s="5">
        <v>16706.399999999998</v>
      </c>
      <c r="E7" s="5">
        <v>16084.4</v>
      </c>
      <c r="F7" s="5">
        <v>6043.8</v>
      </c>
      <c r="G7" s="5">
        <v>6679.3000000000011</v>
      </c>
      <c r="H7" s="5">
        <v>1124.9000000000001</v>
      </c>
      <c r="I7" s="5">
        <v>1107.9000000000001</v>
      </c>
      <c r="J7" s="5">
        <v>1027.8</v>
      </c>
      <c r="K7" s="5">
        <v>1519.6</v>
      </c>
      <c r="L7" s="5">
        <v>12058.8</v>
      </c>
      <c r="M7" s="5">
        <v>12246.7</v>
      </c>
      <c r="N7" s="5">
        <v>1160.1000000000001</v>
      </c>
      <c r="O7" s="5">
        <v>1187.8</v>
      </c>
      <c r="P7" s="5">
        <v>1387.6</v>
      </c>
      <c r="Q7" s="5">
        <v>2197.2999999999997</v>
      </c>
    </row>
    <row r="9" spans="1:17" x14ac:dyDescent="0.2">
      <c r="A9" t="s">
        <v>47</v>
      </c>
    </row>
    <row r="10" spans="1:17" x14ac:dyDescent="0.2">
      <c r="A10" t="s">
        <v>8</v>
      </c>
      <c r="C10">
        <v>1909.85</v>
      </c>
      <c r="E10">
        <v>33050.699999999997</v>
      </c>
      <c r="G10">
        <v>9128.75</v>
      </c>
      <c r="I10">
        <v>974.90000000000009</v>
      </c>
      <c r="K10">
        <v>1127.4499999999998</v>
      </c>
      <c r="M10">
        <v>21276.45</v>
      </c>
      <c r="O10">
        <v>1024.8</v>
      </c>
      <c r="Q10">
        <v>1818.0500000000002</v>
      </c>
    </row>
    <row r="11" spans="1:17" x14ac:dyDescent="0.2">
      <c r="A11" t="s">
        <v>9</v>
      </c>
      <c r="C11">
        <v>2035.75</v>
      </c>
      <c r="E11">
        <v>18823.05</v>
      </c>
      <c r="G11">
        <v>6309.7000000000007</v>
      </c>
      <c r="I11">
        <v>1212</v>
      </c>
      <c r="K11">
        <v>1380</v>
      </c>
      <c r="M11">
        <v>9721.9500000000007</v>
      </c>
      <c r="O11">
        <v>1279.8999999999999</v>
      </c>
      <c r="Q11">
        <v>1948.55</v>
      </c>
    </row>
    <row r="12" spans="1:17" x14ac:dyDescent="0.2">
      <c r="A12" t="s">
        <v>10</v>
      </c>
      <c r="C12">
        <v>1862.35</v>
      </c>
      <c r="E12">
        <v>16395.399999999998</v>
      </c>
      <c r="G12">
        <v>6361.5500000000011</v>
      </c>
      <c r="I12">
        <v>1116.4000000000001</v>
      </c>
      <c r="K12">
        <v>1273.6999999999998</v>
      </c>
      <c r="M12">
        <v>12152.75</v>
      </c>
      <c r="O12">
        <v>1173.95</v>
      </c>
      <c r="Q12">
        <v>1792.4499999999998</v>
      </c>
    </row>
    <row r="14" spans="1:17" x14ac:dyDescent="0.2">
      <c r="C14">
        <v>1</v>
      </c>
      <c r="E14">
        <f>C14/C10*E10</f>
        <v>17.305390475691805</v>
      </c>
      <c r="G14">
        <f>C14/C10*G10</f>
        <v>4.7798256407571271</v>
      </c>
      <c r="I14">
        <f>C14/C10*I10</f>
        <v>0.51045893656569896</v>
      </c>
      <c r="K14">
        <f>C14/C10*K10</f>
        <v>0.59033431944917136</v>
      </c>
      <c r="M14">
        <f>C14/C10*M10</f>
        <v>11.140377516558893</v>
      </c>
      <c r="O14">
        <f>C14/C10*O10</f>
        <v>0.53658664293007308</v>
      </c>
      <c r="Q14">
        <f>C14/C10*Q10</f>
        <v>0.95193339791083076</v>
      </c>
    </row>
    <row r="15" spans="1:17" x14ac:dyDescent="0.2">
      <c r="C15">
        <v>1</v>
      </c>
      <c r="E15">
        <f t="shared" ref="E15:E16" si="0">C15/C11*E11</f>
        <v>9.2462483114331313</v>
      </c>
      <c r="G15">
        <f t="shared" ref="G15:G16" si="1">C15/C11*G11</f>
        <v>3.0994473781161735</v>
      </c>
      <c r="I15">
        <f t="shared" ref="I15:I16" si="2">C15/C11*I11</f>
        <v>0.59535797617585651</v>
      </c>
      <c r="K15">
        <f t="shared" ref="K15:K16" si="3">C15/C11*K11</f>
        <v>0.67788284416062872</v>
      </c>
      <c r="M15">
        <f t="shared" ref="M15:M16" si="4">C15/C11*M11</f>
        <v>4.7756109541937857</v>
      </c>
      <c r="O15">
        <f t="shared" ref="O15:O16" si="5">C15/C11*O11</f>
        <v>0.6287117769863686</v>
      </c>
      <c r="Q15">
        <f t="shared" ref="Q15:Q16" si="6">C15/C11*Q11</f>
        <v>0.95716566376028478</v>
      </c>
    </row>
    <row r="16" spans="1:17" x14ac:dyDescent="0.2">
      <c r="C16">
        <v>1</v>
      </c>
      <c r="E16">
        <f t="shared" si="0"/>
        <v>8.803608344296185</v>
      </c>
      <c r="G16">
        <f t="shared" si="1"/>
        <v>3.4158724192552428</v>
      </c>
      <c r="I16">
        <f t="shared" si="2"/>
        <v>0.59945767444357945</v>
      </c>
      <c r="K16">
        <f t="shared" si="3"/>
        <v>0.68392085268612235</v>
      </c>
      <c r="M16">
        <f t="shared" si="4"/>
        <v>6.5254919859317537</v>
      </c>
      <c r="O16">
        <f t="shared" si="5"/>
        <v>0.63035949203962749</v>
      </c>
      <c r="Q16">
        <f t="shared" si="6"/>
        <v>0.96246677584771922</v>
      </c>
    </row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97E5-F87C-5E4A-9FAB-75735B67AA6F}">
  <dimension ref="A1:K14"/>
  <sheetViews>
    <sheetView workbookViewId="0">
      <selection activeCell="F21" sqref="F21"/>
    </sheetView>
  </sheetViews>
  <sheetFormatPr baseColWidth="10" defaultRowHeight="16" x14ac:dyDescent="0.2"/>
  <sheetData>
    <row r="1" spans="1:11" x14ac:dyDescent="0.2">
      <c r="A1" t="s">
        <v>37</v>
      </c>
    </row>
    <row r="3" spans="1:11" x14ac:dyDescent="0.2">
      <c r="B3" t="s">
        <v>28</v>
      </c>
      <c r="D3" t="s">
        <v>48</v>
      </c>
      <c r="F3" t="s">
        <v>49</v>
      </c>
      <c r="H3" t="s">
        <v>50</v>
      </c>
      <c r="J3" t="s">
        <v>51</v>
      </c>
    </row>
    <row r="4" spans="1:11" x14ac:dyDescent="0.2">
      <c r="A4" t="s">
        <v>8</v>
      </c>
      <c r="B4" s="6">
        <v>1603</v>
      </c>
      <c r="C4" s="7">
        <v>1002</v>
      </c>
      <c r="D4" s="5">
        <v>20469</v>
      </c>
      <c r="E4" s="5">
        <v>22083.9</v>
      </c>
      <c r="F4" s="5">
        <v>970.3</v>
      </c>
      <c r="G4" s="5">
        <v>1079.3</v>
      </c>
      <c r="H4" s="5">
        <v>1416.8</v>
      </c>
      <c r="I4" s="5">
        <v>2219.3000000000002</v>
      </c>
      <c r="J4" s="5">
        <v>14855.099999999999</v>
      </c>
      <c r="K4" s="5">
        <v>15011.8</v>
      </c>
    </row>
    <row r="5" spans="1:11" x14ac:dyDescent="0.2">
      <c r="A5" t="s">
        <v>9</v>
      </c>
      <c r="B5" s="5">
        <v>1697.2</v>
      </c>
      <c r="C5" s="5">
        <v>1217.9000000000001</v>
      </c>
      <c r="D5" s="5">
        <v>9639.7999999999993</v>
      </c>
      <c r="E5" s="5">
        <v>9804.1</v>
      </c>
      <c r="F5" s="5">
        <v>1268.3999999999999</v>
      </c>
      <c r="G5" s="5">
        <v>1291.3999999999999</v>
      </c>
      <c r="H5" s="5">
        <v>1516.9</v>
      </c>
      <c r="I5" s="5">
        <v>2380.1999999999998</v>
      </c>
      <c r="J5" s="5">
        <v>9909.0999999999985</v>
      </c>
      <c r="K5" s="5">
        <v>10135.4</v>
      </c>
    </row>
    <row r="6" spans="1:11" x14ac:dyDescent="0.2">
      <c r="A6" t="s">
        <v>10</v>
      </c>
      <c r="B6" s="5">
        <v>1648.9999999999998</v>
      </c>
      <c r="C6" s="5">
        <v>1131.8</v>
      </c>
      <c r="D6" s="5">
        <v>12058.8</v>
      </c>
      <c r="E6" s="5">
        <v>12246.7</v>
      </c>
      <c r="F6" s="5">
        <v>1160.1000000000001</v>
      </c>
      <c r="G6" s="5">
        <v>1187.8</v>
      </c>
      <c r="H6" s="5">
        <v>1387.6</v>
      </c>
      <c r="I6" s="5">
        <v>2197.2999999999997</v>
      </c>
      <c r="J6" s="5">
        <v>8804.6999999999989</v>
      </c>
      <c r="K6" s="5">
        <v>8671.9</v>
      </c>
    </row>
    <row r="8" spans="1:11" x14ac:dyDescent="0.2">
      <c r="A8" t="s">
        <v>13</v>
      </c>
      <c r="C8">
        <f>(B4+C4)/2</f>
        <v>1302.5</v>
      </c>
      <c r="E8">
        <f t="shared" ref="E8:K8" si="0">(D4+E4)/2</f>
        <v>21276.45</v>
      </c>
      <c r="G8">
        <f t="shared" si="0"/>
        <v>1024.8</v>
      </c>
      <c r="I8">
        <f t="shared" si="0"/>
        <v>1818.0500000000002</v>
      </c>
      <c r="K8">
        <f t="shared" si="0"/>
        <v>14933.449999999999</v>
      </c>
    </row>
    <row r="9" spans="1:11" x14ac:dyDescent="0.2">
      <c r="C9">
        <f t="shared" ref="C9:K10" si="1">(B5+C5)/2</f>
        <v>1457.5500000000002</v>
      </c>
      <c r="E9">
        <f t="shared" si="1"/>
        <v>9721.9500000000007</v>
      </c>
      <c r="G9">
        <f t="shared" si="1"/>
        <v>1279.8999999999999</v>
      </c>
      <c r="I9">
        <f t="shared" si="1"/>
        <v>1948.55</v>
      </c>
      <c r="K9">
        <f t="shared" si="1"/>
        <v>10022.25</v>
      </c>
    </row>
    <row r="10" spans="1:11" x14ac:dyDescent="0.2">
      <c r="C10">
        <f t="shared" si="1"/>
        <v>1390.3999999999999</v>
      </c>
      <c r="E10">
        <f t="shared" si="1"/>
        <v>12152.75</v>
      </c>
      <c r="G10">
        <f t="shared" si="1"/>
        <v>1173.95</v>
      </c>
      <c r="I10">
        <f t="shared" si="1"/>
        <v>1792.4499999999998</v>
      </c>
      <c r="K10">
        <f t="shared" si="1"/>
        <v>8738.2999999999993</v>
      </c>
    </row>
    <row r="12" spans="1:11" x14ac:dyDescent="0.2">
      <c r="C12">
        <v>1</v>
      </c>
      <c r="E12">
        <f>C12/C8*E8</f>
        <v>16.335086372360845</v>
      </c>
      <c r="G12">
        <f>C12/C8*G8</f>
        <v>0.78679462571976966</v>
      </c>
      <c r="I12">
        <f>C12/C8*I8</f>
        <v>1.3958157389635319</v>
      </c>
      <c r="K12">
        <f>C12/C8*K8</f>
        <v>11.465220729366603</v>
      </c>
    </row>
    <row r="13" spans="1:11" x14ac:dyDescent="0.2">
      <c r="C13">
        <v>1</v>
      </c>
      <c r="E13">
        <f t="shared" ref="E13:E14" si="2">C13/C9*E9</f>
        <v>6.670062776577133</v>
      </c>
      <c r="G13">
        <f t="shared" ref="G13:G14" si="3">C13/C9*G9</f>
        <v>0.87811738876882428</v>
      </c>
      <c r="I13">
        <f t="shared" ref="I13:I14" si="4">C13/C9*I9</f>
        <v>1.3368666598058385</v>
      </c>
      <c r="K13">
        <f t="shared" ref="K13:K14" si="5">C13/C9*K9</f>
        <v>6.876093444478748</v>
      </c>
    </row>
    <row r="14" spans="1:11" x14ac:dyDescent="0.2">
      <c r="C14">
        <v>1</v>
      </c>
      <c r="E14">
        <f t="shared" si="2"/>
        <v>8.7404703682393556</v>
      </c>
      <c r="G14">
        <f t="shared" si="3"/>
        <v>0.8443253739930956</v>
      </c>
      <c r="I14">
        <f t="shared" si="4"/>
        <v>1.2891613924050631</v>
      </c>
      <c r="K14">
        <f t="shared" si="5"/>
        <v>6.2847382048331415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0FBB-BF62-C94F-B70C-460502D0BC8B}">
  <dimension ref="A3:I16"/>
  <sheetViews>
    <sheetView workbookViewId="0">
      <selection activeCell="I9" sqref="I9:I11"/>
    </sheetView>
  </sheetViews>
  <sheetFormatPr baseColWidth="10" defaultRowHeight="16" x14ac:dyDescent="0.2"/>
  <cols>
    <col min="2" max="2" width="15.1640625" customWidth="1"/>
    <col min="3" max="3" width="14" customWidth="1"/>
    <col min="4" max="4" width="15.5" customWidth="1"/>
    <col min="5" max="5" width="14.83203125" customWidth="1"/>
    <col min="6" max="6" width="16.33203125" customWidth="1"/>
    <col min="7" max="7" width="13" customWidth="1"/>
  </cols>
  <sheetData>
    <row r="3" spans="1:9" x14ac:dyDescent="0.2">
      <c r="B3" t="s">
        <v>52</v>
      </c>
      <c r="D3" t="s">
        <v>53</v>
      </c>
      <c r="F3" t="s">
        <v>54</v>
      </c>
      <c r="H3" t="s">
        <v>55</v>
      </c>
    </row>
    <row r="4" spans="1:9" x14ac:dyDescent="0.2">
      <c r="A4" t="s">
        <v>8</v>
      </c>
      <c r="B4" s="8">
        <v>16891</v>
      </c>
      <c r="C4" s="8">
        <v>17283</v>
      </c>
      <c r="D4" s="8">
        <v>1727</v>
      </c>
      <c r="E4" s="8">
        <v>1815</v>
      </c>
      <c r="F4" s="8">
        <v>2149</v>
      </c>
      <c r="G4" s="8">
        <v>2074</v>
      </c>
      <c r="H4" s="8">
        <v>1699</v>
      </c>
      <c r="I4" s="8">
        <v>1663</v>
      </c>
    </row>
    <row r="5" spans="1:9" x14ac:dyDescent="0.2">
      <c r="A5" t="s">
        <v>9</v>
      </c>
      <c r="B5" s="1">
        <v>18796.3</v>
      </c>
      <c r="C5" s="1">
        <v>19899.3</v>
      </c>
      <c r="D5" s="1">
        <v>1747.2</v>
      </c>
      <c r="E5" s="1">
        <v>1765.3</v>
      </c>
      <c r="F5" s="1">
        <v>2511.5</v>
      </c>
      <c r="G5" s="1">
        <v>2443.4</v>
      </c>
      <c r="H5" s="1">
        <v>1597.1</v>
      </c>
      <c r="I5" s="1">
        <v>1519.2</v>
      </c>
    </row>
    <row r="6" spans="1:9" x14ac:dyDescent="0.2">
      <c r="A6" t="s">
        <v>10</v>
      </c>
      <c r="B6" s="1">
        <v>36180.6</v>
      </c>
      <c r="C6" s="1">
        <v>37200.6</v>
      </c>
      <c r="D6" s="1">
        <v>1414.2</v>
      </c>
      <c r="E6" s="1">
        <v>1422.8</v>
      </c>
      <c r="F6" s="1">
        <v>1865.5</v>
      </c>
      <c r="G6" s="1">
        <v>1814.9</v>
      </c>
      <c r="H6" s="1">
        <v>1270.4000000000001</v>
      </c>
      <c r="I6" s="1">
        <v>1251.9000000000001</v>
      </c>
    </row>
    <row r="8" spans="1:9" x14ac:dyDescent="0.2">
      <c r="A8" t="s">
        <v>13</v>
      </c>
    </row>
    <row r="9" spans="1:9" x14ac:dyDescent="0.2">
      <c r="A9" t="s">
        <v>8</v>
      </c>
      <c r="C9">
        <f>(B4+C4)/2</f>
        <v>17087</v>
      </c>
      <c r="E9">
        <f t="shared" ref="E9:I9" si="0">(D4+E4)/2</f>
        <v>1771</v>
      </c>
      <c r="G9">
        <f t="shared" si="0"/>
        <v>2111.5</v>
      </c>
      <c r="I9">
        <f t="shared" si="0"/>
        <v>1681</v>
      </c>
    </row>
    <row r="10" spans="1:9" x14ac:dyDescent="0.2">
      <c r="A10" t="s">
        <v>9</v>
      </c>
      <c r="C10">
        <f t="shared" ref="C10:C11" si="1">(B5+C5)/2</f>
        <v>19347.8</v>
      </c>
      <c r="E10">
        <f t="shared" ref="E10" si="2">(D5+E5)/2</f>
        <v>1756.25</v>
      </c>
      <c r="G10">
        <f t="shared" ref="G10" si="3">(F5+G5)/2</f>
        <v>2477.4499999999998</v>
      </c>
      <c r="I10">
        <f t="shared" ref="I10" si="4">(H5+I5)/2</f>
        <v>1558.15</v>
      </c>
    </row>
    <row r="11" spans="1:9" x14ac:dyDescent="0.2">
      <c r="A11" t="s">
        <v>10</v>
      </c>
      <c r="C11">
        <f t="shared" si="1"/>
        <v>36690.6</v>
      </c>
      <c r="E11">
        <f t="shared" ref="E11" si="5">(D6+E6)/2</f>
        <v>1418.5</v>
      </c>
      <c r="G11">
        <f t="shared" ref="G11" si="6">(F6+G6)/2</f>
        <v>1840.2</v>
      </c>
      <c r="I11">
        <f t="shared" ref="I11" si="7">(H6+I6)/2</f>
        <v>1261.1500000000001</v>
      </c>
    </row>
    <row r="14" spans="1:9" x14ac:dyDescent="0.2">
      <c r="A14" t="s">
        <v>8</v>
      </c>
      <c r="C14">
        <f>E14/E9*C9</f>
        <v>9.6482213438735176</v>
      </c>
      <c r="E14">
        <v>1</v>
      </c>
      <c r="G14">
        <f>E14/E9*G9</f>
        <v>1.1922642574816487</v>
      </c>
      <c r="I14">
        <f>E14/E9*I9</f>
        <v>0.94918125352907956</v>
      </c>
    </row>
    <row r="15" spans="1:9" x14ac:dyDescent="0.2">
      <c r="A15" t="s">
        <v>9</v>
      </c>
      <c r="C15">
        <f t="shared" ref="C15:C16" si="8">E15/E10*C10</f>
        <v>11.016540925266902</v>
      </c>
      <c r="E15">
        <v>1</v>
      </c>
      <c r="G15">
        <f t="shared" ref="G15:G16" si="9">E15/E10*G10</f>
        <v>1.41064768683274</v>
      </c>
      <c r="I15">
        <f t="shared" ref="I15:I16" si="10">E15/E10*I10</f>
        <v>0.887202846975089</v>
      </c>
    </row>
    <row r="16" spans="1:9" x14ac:dyDescent="0.2">
      <c r="A16" t="s">
        <v>10</v>
      </c>
      <c r="C16">
        <f t="shared" si="8"/>
        <v>25.865773704617553</v>
      </c>
      <c r="E16">
        <v>1</v>
      </c>
      <c r="G16">
        <f t="shared" si="9"/>
        <v>1.2972858653507227</v>
      </c>
      <c r="I16">
        <f t="shared" si="10"/>
        <v>0.88907296439901307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FA54C-DDAC-934C-83B4-602CBFC858A0}">
  <dimension ref="A1:AA34"/>
  <sheetViews>
    <sheetView tabSelected="1" topLeftCell="G1" workbookViewId="0">
      <selection activeCell="T37" sqref="T37"/>
    </sheetView>
  </sheetViews>
  <sheetFormatPr baseColWidth="10" defaultRowHeight="16" x14ac:dyDescent="0.2"/>
  <sheetData>
    <row r="1" spans="1:27" x14ac:dyDescent="0.2">
      <c r="A1" t="s">
        <v>71</v>
      </c>
      <c r="K1" t="s">
        <v>73</v>
      </c>
      <c r="T1" t="s">
        <v>81</v>
      </c>
    </row>
    <row r="3" spans="1:27" x14ac:dyDescent="0.2">
      <c r="B3" s="2" t="s">
        <v>74</v>
      </c>
      <c r="C3" s="2" t="s">
        <v>75</v>
      </c>
      <c r="D3" s="2" t="s">
        <v>32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80</v>
      </c>
      <c r="K3" s="2" t="s">
        <v>74</v>
      </c>
      <c r="L3" s="2" t="s">
        <v>75</v>
      </c>
      <c r="M3" s="2" t="s">
        <v>32</v>
      </c>
      <c r="N3" s="2" t="s">
        <v>76</v>
      </c>
      <c r="O3" s="2" t="s">
        <v>77</v>
      </c>
      <c r="P3" s="2" t="s">
        <v>78</v>
      </c>
      <c r="Q3" s="2" t="s">
        <v>79</v>
      </c>
      <c r="R3" s="2" t="s">
        <v>80</v>
      </c>
      <c r="T3" s="2" t="s">
        <v>74</v>
      </c>
      <c r="U3" s="2" t="s">
        <v>75</v>
      </c>
      <c r="V3" s="2" t="s">
        <v>32</v>
      </c>
      <c r="W3" s="2" t="s">
        <v>76</v>
      </c>
      <c r="X3" s="2" t="s">
        <v>77</v>
      </c>
      <c r="Y3" s="2" t="s">
        <v>78</v>
      </c>
      <c r="Z3" s="2" t="s">
        <v>79</v>
      </c>
      <c r="AA3" s="2" t="s">
        <v>80</v>
      </c>
    </row>
    <row r="4" spans="1:27" x14ac:dyDescent="0.2">
      <c r="A4" t="s">
        <v>8</v>
      </c>
      <c r="B4" s="11">
        <v>6342075</v>
      </c>
      <c r="C4" s="11">
        <v>877770</v>
      </c>
      <c r="D4" s="11">
        <v>9526095</v>
      </c>
      <c r="E4" s="11">
        <v>5627660</v>
      </c>
      <c r="F4" s="11">
        <v>1888205</v>
      </c>
      <c r="G4" s="11">
        <v>3992054</v>
      </c>
      <c r="H4" s="11">
        <v>4804004</v>
      </c>
      <c r="I4" s="11">
        <v>11227217</v>
      </c>
      <c r="K4">
        <v>0</v>
      </c>
      <c r="L4" s="10">
        <v>9873146</v>
      </c>
      <c r="M4">
        <v>0</v>
      </c>
      <c r="N4" s="10">
        <v>4497811</v>
      </c>
      <c r="O4" s="10">
        <v>8565903</v>
      </c>
      <c r="P4" s="10">
        <v>6924368</v>
      </c>
      <c r="Q4" s="10">
        <v>6532368</v>
      </c>
      <c r="R4" s="10">
        <v>0</v>
      </c>
      <c r="T4">
        <v>0</v>
      </c>
      <c r="U4" s="10">
        <v>5185962</v>
      </c>
      <c r="V4">
        <v>0</v>
      </c>
      <c r="W4" s="10">
        <v>2823598</v>
      </c>
      <c r="X4" s="10">
        <v>6647912</v>
      </c>
      <c r="Y4" s="10">
        <v>3512719</v>
      </c>
      <c r="Z4" s="10">
        <v>5244255</v>
      </c>
      <c r="AA4" s="10">
        <v>0</v>
      </c>
    </row>
    <row r="5" spans="1:27" x14ac:dyDescent="0.2">
      <c r="A5" t="s">
        <v>9</v>
      </c>
      <c r="B5" s="11">
        <v>8002953</v>
      </c>
      <c r="C5" s="11">
        <v>1093477</v>
      </c>
      <c r="D5" s="11">
        <v>10273631</v>
      </c>
      <c r="E5" s="11">
        <v>7401439</v>
      </c>
      <c r="F5" s="11">
        <v>1409598</v>
      </c>
      <c r="G5" s="11">
        <v>3968397</v>
      </c>
      <c r="H5" s="11">
        <v>4707054</v>
      </c>
      <c r="I5" s="11">
        <v>7446024</v>
      </c>
      <c r="K5">
        <v>0</v>
      </c>
      <c r="L5" s="10">
        <v>8929731</v>
      </c>
      <c r="M5">
        <v>0</v>
      </c>
      <c r="N5" s="10">
        <v>931648</v>
      </c>
      <c r="O5" s="10">
        <v>10001167</v>
      </c>
      <c r="P5" s="10">
        <v>7608267</v>
      </c>
      <c r="Q5" s="10">
        <v>9200095</v>
      </c>
      <c r="R5" s="10">
        <v>0</v>
      </c>
      <c r="T5">
        <v>0</v>
      </c>
      <c r="U5" s="10">
        <v>8015196</v>
      </c>
      <c r="V5">
        <v>0</v>
      </c>
      <c r="W5" s="10">
        <v>1750134</v>
      </c>
      <c r="X5" s="10">
        <v>7719782</v>
      </c>
      <c r="Y5" s="10">
        <v>3944690</v>
      </c>
      <c r="Z5" s="10">
        <v>4245811</v>
      </c>
      <c r="AA5" s="10">
        <v>0</v>
      </c>
    </row>
    <row r="6" spans="1:27" x14ac:dyDescent="0.2">
      <c r="A6" t="s">
        <v>10</v>
      </c>
      <c r="B6" s="11">
        <v>10301045</v>
      </c>
      <c r="C6" s="11">
        <v>1551548</v>
      </c>
      <c r="D6" s="11">
        <v>9443217</v>
      </c>
      <c r="E6" s="11">
        <v>6389903</v>
      </c>
      <c r="F6" s="11">
        <v>527163</v>
      </c>
      <c r="G6" s="11">
        <v>3954640</v>
      </c>
      <c r="H6" s="11">
        <v>5533539</v>
      </c>
      <c r="I6" s="11">
        <v>10212924</v>
      </c>
      <c r="K6">
        <v>0</v>
      </c>
      <c r="L6" s="10">
        <v>4387054</v>
      </c>
      <c r="M6">
        <v>0</v>
      </c>
      <c r="N6" s="10">
        <v>2999861</v>
      </c>
      <c r="O6" s="10">
        <v>9891560</v>
      </c>
      <c r="P6" s="10">
        <v>6154660</v>
      </c>
      <c r="Q6" s="10">
        <v>3212397</v>
      </c>
      <c r="R6" s="10">
        <v>0</v>
      </c>
      <c r="T6">
        <v>0</v>
      </c>
      <c r="U6" s="10">
        <v>5678761</v>
      </c>
      <c r="V6">
        <v>0</v>
      </c>
      <c r="W6" s="10">
        <v>3139104</v>
      </c>
      <c r="X6" s="10">
        <v>8552317</v>
      </c>
      <c r="Y6" s="10">
        <v>5458175</v>
      </c>
      <c r="Z6" s="10">
        <v>3040397</v>
      </c>
      <c r="AA6" s="10">
        <v>0</v>
      </c>
    </row>
    <row r="7" spans="1:27" x14ac:dyDescent="0.2">
      <c r="A7" t="s">
        <v>11</v>
      </c>
      <c r="B7" s="11">
        <v>5212296</v>
      </c>
      <c r="C7" s="11">
        <v>792820</v>
      </c>
      <c r="D7" s="11">
        <v>11115167</v>
      </c>
      <c r="E7" s="11">
        <v>8373974</v>
      </c>
      <c r="F7" s="11">
        <v>987648</v>
      </c>
      <c r="G7" s="11">
        <v>2495912</v>
      </c>
      <c r="H7" s="11">
        <v>3150861</v>
      </c>
      <c r="I7" s="11">
        <v>3217447</v>
      </c>
      <c r="K7">
        <v>0</v>
      </c>
      <c r="L7" s="10">
        <v>9466024</v>
      </c>
      <c r="M7">
        <v>0</v>
      </c>
      <c r="N7" s="10">
        <v>505870</v>
      </c>
      <c r="O7" s="10">
        <v>9129731</v>
      </c>
      <c r="P7" s="10">
        <v>6182246</v>
      </c>
      <c r="Q7" s="10">
        <v>2774740</v>
      </c>
      <c r="R7" s="10">
        <v>0</v>
      </c>
      <c r="T7">
        <v>0</v>
      </c>
      <c r="U7" s="10">
        <v>8953125</v>
      </c>
      <c r="V7">
        <v>0</v>
      </c>
      <c r="W7" s="10">
        <v>6609267</v>
      </c>
      <c r="X7" s="10">
        <v>11281095</v>
      </c>
      <c r="Y7" s="10">
        <v>8630853</v>
      </c>
      <c r="Z7" s="10">
        <v>7381439</v>
      </c>
      <c r="AA7" s="10">
        <v>0</v>
      </c>
    </row>
    <row r="8" spans="1:27" x14ac:dyDescent="0.2">
      <c r="A8" t="s">
        <v>12</v>
      </c>
      <c r="B8" s="11">
        <v>8648560</v>
      </c>
      <c r="C8" s="11">
        <v>4868418</v>
      </c>
      <c r="D8" s="11">
        <v>10115752</v>
      </c>
      <c r="E8" s="11">
        <v>8374095</v>
      </c>
      <c r="F8" s="11">
        <v>812941</v>
      </c>
      <c r="G8" s="11">
        <v>4207054</v>
      </c>
      <c r="H8" s="11">
        <v>5017004</v>
      </c>
      <c r="I8" s="11">
        <v>10486631</v>
      </c>
      <c r="K8">
        <v>0</v>
      </c>
      <c r="L8" s="10">
        <v>6878660</v>
      </c>
      <c r="M8">
        <v>0</v>
      </c>
      <c r="N8" s="10">
        <v>2454619</v>
      </c>
      <c r="O8" s="10">
        <v>9236853</v>
      </c>
      <c r="P8" s="10">
        <v>6730489</v>
      </c>
      <c r="Q8" s="10">
        <v>4611418</v>
      </c>
      <c r="R8" s="10">
        <v>0</v>
      </c>
      <c r="T8">
        <v>0</v>
      </c>
      <c r="U8" s="10">
        <v>8025004</v>
      </c>
      <c r="V8">
        <v>0</v>
      </c>
      <c r="W8" s="10">
        <v>6851439</v>
      </c>
      <c r="X8" s="10">
        <v>15805309</v>
      </c>
      <c r="Y8" s="10">
        <v>10511581</v>
      </c>
      <c r="Z8" s="10">
        <v>8059924</v>
      </c>
      <c r="AA8" s="10">
        <v>0</v>
      </c>
    </row>
    <row r="9" spans="1:27" x14ac:dyDescent="0.2">
      <c r="A9" t="s">
        <v>72</v>
      </c>
      <c r="B9" s="11">
        <v>7103782</v>
      </c>
      <c r="C9" s="11">
        <v>2689983</v>
      </c>
      <c r="D9" s="11">
        <v>13021823</v>
      </c>
      <c r="E9" s="11">
        <v>8412217</v>
      </c>
      <c r="F9" s="11">
        <v>726113</v>
      </c>
      <c r="G9" s="11">
        <v>4577882</v>
      </c>
      <c r="H9" s="11">
        <v>4703882</v>
      </c>
      <c r="I9" s="11">
        <v>6747024</v>
      </c>
      <c r="K9">
        <v>0</v>
      </c>
      <c r="L9" s="10">
        <v>4612468</v>
      </c>
      <c r="M9">
        <v>0</v>
      </c>
      <c r="N9" s="10">
        <v>675406</v>
      </c>
      <c r="O9" s="10">
        <v>8876731</v>
      </c>
      <c r="P9" s="10">
        <v>5661660</v>
      </c>
      <c r="Q9" s="10">
        <v>4361711</v>
      </c>
      <c r="R9" s="10">
        <v>0</v>
      </c>
      <c r="T9">
        <v>0</v>
      </c>
      <c r="U9" s="10">
        <v>4706640</v>
      </c>
      <c r="V9">
        <v>0</v>
      </c>
      <c r="W9" s="10">
        <v>4186125</v>
      </c>
      <c r="X9" s="10">
        <v>10254853</v>
      </c>
      <c r="Y9" s="10">
        <v>8446610</v>
      </c>
      <c r="Z9" s="10">
        <v>5426418</v>
      </c>
      <c r="AA9" s="10">
        <v>0</v>
      </c>
    </row>
    <row r="11" spans="1:27" x14ac:dyDescent="0.2">
      <c r="A11" t="s">
        <v>8</v>
      </c>
      <c r="B11">
        <v>1</v>
      </c>
      <c r="C11">
        <v>0.13840422889984744</v>
      </c>
      <c r="D11">
        <v>1.5020470429630681</v>
      </c>
      <c r="E11">
        <v>0.88735311392564731</v>
      </c>
      <c r="F11">
        <v>0.29772669039707034</v>
      </c>
      <c r="G11">
        <v>0.62945550155114849</v>
      </c>
      <c r="H11">
        <v>0.75748142366654447</v>
      </c>
      <c r="I11">
        <v>1.7702750282833299</v>
      </c>
      <c r="K11">
        <v>0</v>
      </c>
      <c r="L11">
        <v>1</v>
      </c>
      <c r="M11">
        <v>0</v>
      </c>
      <c r="N11">
        <v>0.45556006160549029</v>
      </c>
      <c r="O11">
        <v>0.8675961036127694</v>
      </c>
      <c r="P11">
        <v>0.70133349592926109</v>
      </c>
      <c r="Q11">
        <v>0.66162983916170182</v>
      </c>
      <c r="R11">
        <v>0</v>
      </c>
      <c r="T11">
        <v>0</v>
      </c>
      <c r="U11">
        <v>1</v>
      </c>
      <c r="V11">
        <v>0</v>
      </c>
      <c r="W11">
        <v>0.54446947355186948</v>
      </c>
      <c r="X11">
        <v>1.2819052665638506</v>
      </c>
      <c r="Y11">
        <v>0.67735147307288401</v>
      </c>
      <c r="Z11">
        <v>1.0112405374354845</v>
      </c>
      <c r="AA11" s="10">
        <v>0</v>
      </c>
    </row>
    <row r="12" spans="1:27" x14ac:dyDescent="0.2">
      <c r="A12" t="s">
        <v>9</v>
      </c>
      <c r="B12">
        <v>1</v>
      </c>
      <c r="C12">
        <v>0.13663418990465145</v>
      </c>
      <c r="D12">
        <v>1.2837300181570477</v>
      </c>
      <c r="E12">
        <v>0.92483849399090556</v>
      </c>
      <c r="F12">
        <v>0.17613473426621398</v>
      </c>
      <c r="G12">
        <v>0.49586658824561386</v>
      </c>
      <c r="H12">
        <v>0.58816464372588473</v>
      </c>
      <c r="I12">
        <v>0.93040956257021623</v>
      </c>
      <c r="K12">
        <v>0</v>
      </c>
      <c r="L12">
        <v>1</v>
      </c>
      <c r="M12">
        <v>0</v>
      </c>
      <c r="N12">
        <v>0.10433102632094965</v>
      </c>
      <c r="O12">
        <v>1.1199852492757061</v>
      </c>
      <c r="P12">
        <v>0.8520152510753124</v>
      </c>
      <c r="Q12">
        <v>1.0302768358867698</v>
      </c>
      <c r="R12">
        <v>0</v>
      </c>
      <c r="T12">
        <v>0</v>
      </c>
      <c r="U12">
        <v>1</v>
      </c>
      <c r="V12">
        <v>0</v>
      </c>
      <c r="W12">
        <v>0.21835199039424613</v>
      </c>
      <c r="X12">
        <v>0.96314325937880996</v>
      </c>
      <c r="Y12">
        <v>0.49215140839974469</v>
      </c>
      <c r="Z12">
        <v>0.52972017153417084</v>
      </c>
      <c r="AA12" s="10">
        <v>0</v>
      </c>
    </row>
    <row r="13" spans="1:27" x14ac:dyDescent="0.2">
      <c r="A13" t="s">
        <v>10</v>
      </c>
      <c r="B13">
        <v>1</v>
      </c>
      <c r="C13">
        <v>0.15062044676049857</v>
      </c>
      <c r="D13">
        <v>0.91672417701310882</v>
      </c>
      <c r="E13">
        <v>0.62031599706631702</v>
      </c>
      <c r="F13">
        <v>5.1175681690546933E-2</v>
      </c>
      <c r="G13">
        <v>0.38390668131242994</v>
      </c>
      <c r="H13">
        <v>0.53718229558263264</v>
      </c>
      <c r="I13">
        <v>0.99144543102180405</v>
      </c>
      <c r="K13">
        <v>0</v>
      </c>
      <c r="L13">
        <v>1</v>
      </c>
      <c r="M13">
        <v>0</v>
      </c>
      <c r="N13">
        <v>0.68379851262373337</v>
      </c>
      <c r="O13">
        <v>2.2547158070085302</v>
      </c>
      <c r="P13">
        <v>1.4029141195891366</v>
      </c>
      <c r="Q13">
        <v>0.73224469085632404</v>
      </c>
      <c r="R13">
        <v>0</v>
      </c>
      <c r="T13">
        <v>0</v>
      </c>
      <c r="U13">
        <v>1</v>
      </c>
      <c r="V13">
        <v>0</v>
      </c>
      <c r="W13">
        <v>0.55277973487526588</v>
      </c>
      <c r="X13">
        <v>1.5060181261370218</v>
      </c>
      <c r="Y13">
        <v>0.96115596342230281</v>
      </c>
      <c r="Z13">
        <v>0.53539795036276394</v>
      </c>
      <c r="AA13" s="10">
        <v>0</v>
      </c>
    </row>
    <row r="14" spans="1:27" x14ac:dyDescent="0.2">
      <c r="A14" t="s">
        <v>11</v>
      </c>
      <c r="B14">
        <v>1</v>
      </c>
      <c r="C14">
        <v>0.15210571310608606</v>
      </c>
      <c r="D14">
        <v>2.132489597674422</v>
      </c>
      <c r="E14">
        <v>1.6065806700156706</v>
      </c>
      <c r="F14">
        <v>0.1894842503188614</v>
      </c>
      <c r="G14">
        <v>0.47885077900410877</v>
      </c>
      <c r="H14">
        <v>0.6045053849589509</v>
      </c>
      <c r="I14">
        <v>0.61728017748800146</v>
      </c>
      <c r="K14">
        <v>0</v>
      </c>
      <c r="L14">
        <v>1</v>
      </c>
      <c r="M14">
        <v>0</v>
      </c>
      <c r="N14">
        <v>5.3440599770294264E-2</v>
      </c>
      <c r="O14">
        <v>0.96447367976248533</v>
      </c>
      <c r="P14">
        <v>0.65309849203847359</v>
      </c>
      <c r="Q14">
        <v>0.29312623758401629</v>
      </c>
      <c r="R14">
        <v>0</v>
      </c>
      <c r="T14">
        <v>0</v>
      </c>
      <c r="U14">
        <v>1</v>
      </c>
      <c r="V14">
        <v>0</v>
      </c>
      <c r="W14">
        <v>0.73820783246073296</v>
      </c>
      <c r="X14">
        <v>1.2600175916230367</v>
      </c>
      <c r="Y14">
        <v>0.96400452356020938</v>
      </c>
      <c r="Z14">
        <v>0.82445391972076787</v>
      </c>
      <c r="AA14" s="10">
        <v>0</v>
      </c>
    </row>
    <row r="15" spans="1:27" x14ac:dyDescent="0.2">
      <c r="A15" t="s">
        <v>12</v>
      </c>
      <c r="B15">
        <v>1</v>
      </c>
      <c r="C15">
        <v>0.56291660114516173</v>
      </c>
      <c r="D15">
        <v>1.1696458138695922</v>
      </c>
      <c r="E15">
        <v>0.96826465908775561</v>
      </c>
      <c r="F15">
        <v>9.3997266596982626E-2</v>
      </c>
      <c r="G15">
        <v>0.48644560481744936</v>
      </c>
      <c r="H15">
        <v>0.58009703349459329</v>
      </c>
      <c r="I15">
        <v>1.2125291377986624</v>
      </c>
      <c r="K15">
        <v>0</v>
      </c>
      <c r="L15">
        <v>1</v>
      </c>
      <c r="M15">
        <v>0</v>
      </c>
      <c r="N15">
        <v>0.35684551933079989</v>
      </c>
      <c r="O15">
        <v>1.3428273820773231</v>
      </c>
      <c r="P15">
        <v>0.97845932201911423</v>
      </c>
      <c r="Q15">
        <v>0.67039481526925304</v>
      </c>
      <c r="R15">
        <v>0</v>
      </c>
      <c r="T15">
        <v>0</v>
      </c>
      <c r="U15">
        <v>1</v>
      </c>
      <c r="V15">
        <v>0</v>
      </c>
      <c r="W15">
        <v>0.85376144360800321</v>
      </c>
      <c r="X15">
        <v>1.9695079279711263</v>
      </c>
      <c r="Y15">
        <v>1.3098536773315004</v>
      </c>
      <c r="Z15">
        <v>1.0043513997002369</v>
      </c>
      <c r="AA15" s="10">
        <v>0</v>
      </c>
    </row>
    <row r="16" spans="1:27" x14ac:dyDescent="0.2">
      <c r="A16" t="s">
        <v>72</v>
      </c>
      <c r="B16">
        <v>1</v>
      </c>
      <c r="C16">
        <v>0.37866913708782168</v>
      </c>
      <c r="D16">
        <v>1.8330831379679162</v>
      </c>
      <c r="E16">
        <v>1.1841885069108258</v>
      </c>
      <c r="F16">
        <v>0.1022149891424033</v>
      </c>
      <c r="G16">
        <v>0.64442884086251517</v>
      </c>
      <c r="H16">
        <v>0.66216587164414675</v>
      </c>
      <c r="I16">
        <v>0.94977914581275158</v>
      </c>
      <c r="K16">
        <v>0</v>
      </c>
      <c r="L16">
        <v>1</v>
      </c>
      <c r="M16">
        <v>0</v>
      </c>
      <c r="N16">
        <v>0.14643050098125343</v>
      </c>
      <c r="O16">
        <v>1.9245078773446234</v>
      </c>
      <c r="P16">
        <v>1.2274686783734867</v>
      </c>
      <c r="Q16">
        <v>0.94563496158672533</v>
      </c>
      <c r="R16">
        <v>0</v>
      </c>
      <c r="T16">
        <v>0</v>
      </c>
      <c r="U16">
        <v>1</v>
      </c>
      <c r="V16">
        <v>0</v>
      </c>
      <c r="W16">
        <v>0.88940836775279175</v>
      </c>
      <c r="X16">
        <v>2.1788054748185544</v>
      </c>
      <c r="Y16">
        <v>1.7946156918736083</v>
      </c>
      <c r="Z16">
        <v>1.152928203559227</v>
      </c>
      <c r="AA16" s="10">
        <v>0</v>
      </c>
    </row>
    <row r="19" spans="15:22" x14ac:dyDescent="0.2">
      <c r="O19" t="s">
        <v>82</v>
      </c>
    </row>
    <row r="21" spans="15:22" x14ac:dyDescent="0.2">
      <c r="O21" s="2" t="s">
        <v>74</v>
      </c>
      <c r="P21" s="2" t="s">
        <v>75</v>
      </c>
      <c r="Q21" s="2" t="s">
        <v>32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80</v>
      </c>
    </row>
    <row r="22" spans="15:22" x14ac:dyDescent="0.2">
      <c r="O22">
        <v>0</v>
      </c>
      <c r="P22">
        <v>15059108</v>
      </c>
      <c r="Q22">
        <v>0</v>
      </c>
      <c r="R22">
        <v>7321409</v>
      </c>
      <c r="S22">
        <v>15213815</v>
      </c>
      <c r="T22">
        <v>10437087</v>
      </c>
      <c r="U22">
        <v>11776623</v>
      </c>
      <c r="V22">
        <v>0</v>
      </c>
    </row>
    <row r="23" spans="15:22" x14ac:dyDescent="0.2">
      <c r="O23">
        <v>0</v>
      </c>
      <c r="P23">
        <v>16944927</v>
      </c>
      <c r="Q23">
        <v>0</v>
      </c>
      <c r="R23">
        <v>2681782</v>
      </c>
      <c r="S23">
        <v>17720949</v>
      </c>
      <c r="T23">
        <v>11552957</v>
      </c>
      <c r="U23">
        <v>13445906</v>
      </c>
      <c r="V23">
        <v>0</v>
      </c>
    </row>
    <row r="24" spans="15:22" x14ac:dyDescent="0.2">
      <c r="O24">
        <v>0</v>
      </c>
      <c r="P24">
        <v>10065815</v>
      </c>
      <c r="Q24">
        <v>0</v>
      </c>
      <c r="R24">
        <v>6138965</v>
      </c>
      <c r="S24">
        <v>18443877</v>
      </c>
      <c r="T24">
        <v>11612835</v>
      </c>
      <c r="U24">
        <v>6252794</v>
      </c>
      <c r="V24">
        <v>0</v>
      </c>
    </row>
    <row r="25" spans="15:22" x14ac:dyDescent="0.2">
      <c r="O25">
        <v>0</v>
      </c>
      <c r="P25">
        <v>18419149</v>
      </c>
      <c r="Q25">
        <v>0</v>
      </c>
      <c r="R25">
        <v>7115137</v>
      </c>
      <c r="S25">
        <v>20410826</v>
      </c>
      <c r="T25">
        <v>14813099</v>
      </c>
      <c r="U25">
        <v>10156179</v>
      </c>
      <c r="V25">
        <v>0</v>
      </c>
    </row>
    <row r="26" spans="15:22" x14ac:dyDescent="0.2">
      <c r="O26">
        <v>0</v>
      </c>
      <c r="P26">
        <v>14903664</v>
      </c>
      <c r="Q26">
        <v>0</v>
      </c>
      <c r="R26">
        <v>9306058</v>
      </c>
      <c r="S26">
        <v>25042162</v>
      </c>
      <c r="T26">
        <v>17242070</v>
      </c>
      <c r="U26">
        <v>12671342</v>
      </c>
      <c r="V26">
        <v>0</v>
      </c>
    </row>
    <row r="27" spans="15:22" x14ac:dyDescent="0.2">
      <c r="O27">
        <v>0</v>
      </c>
      <c r="P27">
        <v>9319108</v>
      </c>
      <c r="Q27">
        <v>0</v>
      </c>
      <c r="R27">
        <v>4861531</v>
      </c>
      <c r="S27">
        <v>19131584</v>
      </c>
      <c r="T27">
        <v>14108270</v>
      </c>
      <c r="U27">
        <v>9788129</v>
      </c>
      <c r="V27">
        <v>0</v>
      </c>
    </row>
    <row r="29" spans="15:22" x14ac:dyDescent="0.2">
      <c r="O29">
        <v>0</v>
      </c>
      <c r="P29">
        <v>1</v>
      </c>
      <c r="Q29">
        <v>0</v>
      </c>
      <c r="R29">
        <v>0.48617813219747147</v>
      </c>
      <c r="S29">
        <v>1.0102733176493588</v>
      </c>
      <c r="T29">
        <v>0.69307471597919346</v>
      </c>
      <c r="U29">
        <v>0.78202659812254482</v>
      </c>
      <c r="V29">
        <v>0</v>
      </c>
    </row>
    <row r="30" spans="15:22" x14ac:dyDescent="0.2">
      <c r="O30">
        <v>0</v>
      </c>
      <c r="P30">
        <v>1</v>
      </c>
      <c r="Q30">
        <v>0</v>
      </c>
      <c r="R30">
        <v>0.15826459447125385</v>
      </c>
      <c r="S30">
        <v>1.0457967154417367</v>
      </c>
      <c r="T30">
        <v>0.68179443912623527</v>
      </c>
      <c r="U30">
        <v>0.79350628067031503</v>
      </c>
      <c r="V30">
        <v>0</v>
      </c>
    </row>
    <row r="31" spans="15:22" x14ac:dyDescent="0.2">
      <c r="O31">
        <v>0</v>
      </c>
      <c r="P31">
        <v>1</v>
      </c>
      <c r="Q31">
        <v>0</v>
      </c>
      <c r="R31">
        <v>0.60988255794488577</v>
      </c>
      <c r="S31">
        <v>1.8323282317427849</v>
      </c>
      <c r="T31">
        <v>1.1536904860659569</v>
      </c>
      <c r="U31">
        <v>0.62119103122797314</v>
      </c>
      <c r="V31">
        <v>0</v>
      </c>
    </row>
    <row r="32" spans="15:22" x14ac:dyDescent="0.2">
      <c r="O32">
        <v>0</v>
      </c>
      <c r="P32">
        <v>1</v>
      </c>
      <c r="Q32">
        <v>0</v>
      </c>
      <c r="R32">
        <v>0.38629021351637904</v>
      </c>
      <c r="S32">
        <v>1.1081307828065239</v>
      </c>
      <c r="T32">
        <v>0.80422276838088447</v>
      </c>
      <c r="U32">
        <v>0.55139241232046066</v>
      </c>
      <c r="V32">
        <v>0</v>
      </c>
    </row>
    <row r="33" spans="15:22" x14ac:dyDescent="0.2">
      <c r="O33">
        <v>0</v>
      </c>
      <c r="P33">
        <v>1</v>
      </c>
      <c r="Q33">
        <v>0</v>
      </c>
      <c r="R33">
        <v>0.6244141038069565</v>
      </c>
      <c r="S33">
        <v>1.6802688251694349</v>
      </c>
      <c r="T33">
        <v>1.1569014169938345</v>
      </c>
      <c r="U33">
        <v>0.85021656419522074</v>
      </c>
      <c r="V33">
        <v>0</v>
      </c>
    </row>
    <row r="34" spans="15:22" x14ac:dyDescent="0.2">
      <c r="O34">
        <v>0</v>
      </c>
      <c r="P34">
        <v>1</v>
      </c>
      <c r="Q34">
        <v>0</v>
      </c>
      <c r="R34">
        <v>0.52167342625495916</v>
      </c>
      <c r="S34">
        <v>2.0529415476245152</v>
      </c>
      <c r="T34">
        <v>1.5139077688551308</v>
      </c>
      <c r="U34">
        <v>1.0503289585226396</v>
      </c>
      <c r="V3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Figure 1a</vt:lpstr>
      <vt:lpstr>Figure 1d</vt:lpstr>
      <vt:lpstr>Figure 1g</vt:lpstr>
      <vt:lpstr>Figure 2a</vt:lpstr>
      <vt:lpstr>Figure 2d</vt:lpstr>
      <vt:lpstr>Figure 2g</vt:lpstr>
      <vt:lpstr>Figure 3b</vt:lpstr>
      <vt:lpstr>Figure 3j</vt:lpstr>
      <vt:lpstr>Figure 5f</vt:lpstr>
      <vt:lpstr>Supplementary 1b</vt:lpstr>
      <vt:lpstr>Supplementary 1f</vt:lpstr>
      <vt:lpstr>Supplementary 4a</vt:lpstr>
      <vt:lpstr>Supplementary 4d</vt:lpstr>
      <vt:lpstr>Supplementary 4g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Verheugd</dc:creator>
  <cp:lastModifiedBy>Patricia Verheugd</cp:lastModifiedBy>
  <dcterms:created xsi:type="dcterms:W3CDTF">2023-01-27T08:16:05Z</dcterms:created>
  <dcterms:modified xsi:type="dcterms:W3CDTF">2023-01-28T21:34:53Z</dcterms:modified>
</cp:coreProperties>
</file>