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FAF57133-B232-43E8-B3C6-3E7F8EC75854}" xr6:coauthVersionLast="47" xr6:coauthVersionMax="47" xr10:uidLastSave="{00000000-0000-0000-0000-000000000000}"/>
  <bookViews>
    <workbookView xWindow="2790" yWindow="1155" windowWidth="18975" windowHeight="13830" tabRatio="823" xr2:uid="{00000000-000D-0000-FFFF-FFFF00000000}"/>
  </bookViews>
  <sheets>
    <sheet name="Text" sheetId="24" r:id="rId1"/>
    <sheet name="T1" sheetId="17" r:id="rId2"/>
    <sheet name="T2" sheetId="18" r:id="rId3"/>
    <sheet name="T3" sheetId="21" r:id="rId4"/>
    <sheet name="T4" sheetId="12" r:id="rId5"/>
    <sheet name="T5" sheetId="19" r:id="rId6"/>
    <sheet name="T6" sheetId="5" r:id="rId7"/>
    <sheet name="T7" sheetId="20" r:id="rId8"/>
    <sheet name="T8" sheetId="22" r:id="rId9"/>
    <sheet name="T9" sheetId="23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3" l="1"/>
  <c r="E15" i="23"/>
  <c r="E14" i="23"/>
  <c r="E13" i="23"/>
  <c r="E12" i="23"/>
  <c r="E11" i="23"/>
  <c r="E10" i="23"/>
  <c r="E9" i="23"/>
  <c r="E8" i="23"/>
  <c r="E7" i="23"/>
  <c r="E6" i="23"/>
  <c r="F21" i="22"/>
  <c r="B21" i="22"/>
  <c r="H19" i="22"/>
  <c r="F19" i="22"/>
  <c r="B19" i="22" s="1"/>
  <c r="B18" i="22"/>
  <c r="F17" i="22"/>
  <c r="B17" i="22"/>
  <c r="F16" i="22"/>
  <c r="B16" i="22"/>
  <c r="F15" i="22"/>
  <c r="B15" i="22"/>
  <c r="F14" i="22"/>
  <c r="B14" i="22" s="1"/>
  <c r="F13" i="22"/>
  <c r="B13" i="22"/>
  <c r="F12" i="22"/>
  <c r="B12" i="22"/>
  <c r="F11" i="22"/>
  <c r="B11" i="22"/>
  <c r="F10" i="22"/>
  <c r="B10" i="22"/>
  <c r="F9" i="22"/>
  <c r="B9" i="22"/>
  <c r="F8" i="22"/>
  <c r="B8" i="22"/>
  <c r="F7" i="22"/>
  <c r="B7" i="22"/>
</calcChain>
</file>

<file path=xl/sharedStrings.xml><?xml version="1.0" encoding="utf-8"?>
<sst xmlns="http://schemas.openxmlformats.org/spreadsheetml/2006/main" count="291" uniqueCount="148">
  <si>
    <t>January</t>
  </si>
  <si>
    <t>February</t>
  </si>
  <si>
    <t>Ore and concentrate (zinc content)</t>
  </si>
  <si>
    <t>Refined zinc</t>
  </si>
  <si>
    <t>Period</t>
  </si>
  <si>
    <t>Zinc content</t>
  </si>
  <si>
    <t>Recoverable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</si>
  <si>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</si>
  <si>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</si>
  <si>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</si>
  <si>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</si>
  <si>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</si>
  <si>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</si>
  <si>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</si>
  <si>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</si>
  <si>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</si>
  <si>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</si>
  <si>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Material</t>
  </si>
  <si>
    <t xml:space="preserve">Ore and concentrate (zinc content) </t>
  </si>
  <si>
    <t>Zinc alloys</t>
  </si>
  <si>
    <t>Bars, rods, profiles, wire</t>
  </si>
  <si>
    <t>Plates, sheets, strip, foil</t>
  </si>
  <si>
    <t>Zinc dross and skimmings</t>
  </si>
  <si>
    <t>Powders, flakes, dust</t>
  </si>
  <si>
    <t>Waste and scrap</t>
  </si>
  <si>
    <t>Lithopone</t>
  </si>
  <si>
    <t>Zinc oxide</t>
  </si>
  <si>
    <t>Zinc chloride</t>
  </si>
  <si>
    <t>Zinc sulfate</t>
  </si>
  <si>
    <t>Zinc sulfide</t>
  </si>
  <si>
    <t>General imports</t>
  </si>
  <si>
    <t>Imports for consumption</t>
  </si>
  <si>
    <t>Material and country or locality</t>
  </si>
  <si>
    <t>Canada</t>
  </si>
  <si>
    <t>Mexico</t>
  </si>
  <si>
    <t>Peru</t>
  </si>
  <si>
    <t>Total</t>
  </si>
  <si>
    <t>Australia</t>
  </si>
  <si>
    <t>Belgium</t>
  </si>
  <si>
    <t>Brazil</t>
  </si>
  <si>
    <t>China</t>
  </si>
  <si>
    <t>Germany</t>
  </si>
  <si>
    <t>Korea, Republic of</t>
  </si>
  <si>
    <t>Netherlands</t>
  </si>
  <si>
    <t>Poland</t>
  </si>
  <si>
    <t>Spain</t>
  </si>
  <si>
    <t>Taiwan</t>
  </si>
  <si>
    <t>Other</t>
  </si>
  <si>
    <t>India</t>
  </si>
  <si>
    <t>Japan</t>
  </si>
  <si>
    <t xml:space="preserve">Mexico </t>
  </si>
  <si>
    <t>United Kingdom</t>
  </si>
  <si>
    <t>Hard zinc spelter</t>
  </si>
  <si>
    <t>Other (zinc content)</t>
  </si>
  <si>
    <t>Finland</t>
  </si>
  <si>
    <t>Italy</t>
  </si>
  <si>
    <t xml:space="preserve">Other </t>
  </si>
  <si>
    <t xml:space="preserve"> North American</t>
  </si>
  <si>
    <t>Premium</t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</si>
  <si>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</si>
  <si>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</si>
  <si>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</si>
  <si>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</si>
  <si>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Greece</t>
  </si>
  <si>
    <t>Asia</t>
  </si>
  <si>
    <t>Europe</t>
  </si>
  <si>
    <t>Total LME</t>
  </si>
  <si>
    <t xml:space="preserve">October </t>
  </si>
  <si>
    <t>Singapore</t>
  </si>
  <si>
    <t>Kazakhstan</t>
  </si>
  <si>
    <t>Middle East</t>
  </si>
  <si>
    <t>2023</t>
  </si>
  <si>
    <t>Turkey</t>
  </si>
  <si>
    <t>Bulgaria</t>
  </si>
  <si>
    <t>Colombia</t>
  </si>
  <si>
    <t xml:space="preserve"> </t>
  </si>
  <si>
    <t>Luxembourg</t>
  </si>
  <si>
    <t>Production</t>
  </si>
  <si>
    <t>Zinc statistics</t>
  </si>
  <si>
    <t>Exports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</si>
  <si>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Includes the zinc content in both lead and zinc concentrates.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</si>
  <si>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Monthly and annual smelter production data are estimated to avoid disclosing company proprietary data and do not reflect actual production reported to the U.S. Geological Survey.</t>
    </r>
  </si>
  <si>
    <r>
      <t>Mine production (metric tons)</t>
    </r>
    <r>
      <rPr>
        <b/>
        <vertAlign val="superscript"/>
        <sz val="8"/>
        <color indexed="8"/>
        <rFont val="Times New Roman"/>
        <family val="1"/>
      </rPr>
      <t>1</t>
    </r>
  </si>
  <si>
    <r>
      <t>Smelter</t>
    </r>
    <r>
      <rPr>
        <b/>
        <vertAlign val="superscript"/>
        <sz val="8"/>
        <rFont val="Times New Roman"/>
        <family val="1"/>
      </rPr>
      <t>e, 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</si>
  <si>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Less than ½ unit.</t>
    </r>
  </si>
  <si>
    <r>
      <t>Price</t>
    </r>
    <r>
      <rPr>
        <b/>
        <vertAlign val="superscript"/>
        <sz val="8"/>
        <color rgb="FF000000"/>
        <rFont val="Times New Roman"/>
        <family val="1"/>
      </rPr>
      <t>1</t>
    </r>
  </si>
  <si>
    <r>
      <t>January–December</t>
    </r>
    <r>
      <rPr>
        <b/>
        <vertAlign val="superscript"/>
        <sz val="8"/>
        <rFont val="Times New Roman"/>
        <family val="1"/>
      </rPr>
      <t>p</t>
    </r>
  </si>
  <si>
    <t>London Metal Exchange cash, average, dollars per metric ton</t>
  </si>
  <si>
    <t>Unwrought</t>
  </si>
  <si>
    <t>Chemicals</t>
  </si>
  <si>
    <t>Quantity (metric tons)</t>
  </si>
  <si>
    <t>Value (thousands)</t>
  </si>
  <si>
    <t>Wrought</t>
  </si>
  <si>
    <t>Oxide</t>
  </si>
  <si>
    <r>
      <t xml:space="preserve"> London Metal Exchange cash</t>
    </r>
    <r>
      <rPr>
        <b/>
        <vertAlign val="superscript"/>
        <sz val="8"/>
        <color indexed="8"/>
        <rFont val="Times New Roman"/>
        <family val="1"/>
      </rPr>
      <t>2</t>
    </r>
  </si>
  <si>
    <r>
      <rPr>
        <b/>
        <sz val="8"/>
        <rFont val="Times New Roman"/>
        <family val="1"/>
      </rPr>
      <t xml:space="preserve">Table 1. </t>
    </r>
    <r>
      <rPr>
        <sz val="8"/>
        <rFont val="Times New Roman"/>
        <family val="1"/>
      </rPr>
      <t>Salient zinc statistics.</t>
    </r>
  </si>
  <si>
    <r>
      <t xml:space="preserve">TABLE 2. </t>
    </r>
    <r>
      <rPr>
        <sz val="8"/>
        <color rgb="FF000000"/>
        <rFont val="Times New Roman"/>
        <family val="1"/>
      </rPr>
      <t>Mine and smelter production of zinc in the United States.</t>
    </r>
  </si>
  <si>
    <r>
      <t xml:space="preserve">TABLE 3. </t>
    </r>
    <r>
      <rPr>
        <sz val="8"/>
        <rFont val="Times New Roman"/>
        <family val="1"/>
      </rPr>
      <t>U.S. shipments of galvanized steel sheet and strip.</t>
    </r>
  </si>
  <si>
    <t>[Data are rounded to no more than three significant digits; may not add to totals shown. Source: American Iron and Steel Institute.]</t>
  </si>
  <si>
    <r>
      <rPr>
        <b/>
        <sz val="8"/>
        <rFont val="Times New Roman"/>
        <family val="1"/>
      </rPr>
      <t xml:space="preserve">TABLE 4. </t>
    </r>
    <r>
      <rPr>
        <sz val="8"/>
        <rFont val="Times New Roman"/>
        <family val="1"/>
      </rPr>
      <t xml:space="preserve">U.S. imports for consumption of zinc. </t>
    </r>
  </si>
  <si>
    <t>[Data are rounded to no more than three significant digits. Data are in gross weight, unless otherwise specified. Source: U.S. Census Bureau.]</t>
  </si>
  <si>
    <r>
      <t xml:space="preserve">TABLE 5. </t>
    </r>
    <r>
      <rPr>
        <sz val="8"/>
        <rFont val="Times New Roman"/>
        <family val="1"/>
      </rPr>
      <t xml:space="preserve">U.S. imports of zinc, by type of material and country or locality. </t>
    </r>
  </si>
  <si>
    <r>
      <t xml:space="preserve">TABLE 6. </t>
    </r>
    <r>
      <rPr>
        <sz val="8"/>
        <rFont val="Times New Roman"/>
        <family val="1"/>
      </rPr>
      <t xml:space="preserve">U.S. exports of zinc. </t>
    </r>
  </si>
  <si>
    <r>
      <t xml:space="preserve">TABLE 7. </t>
    </r>
    <r>
      <rPr>
        <sz val="8"/>
        <rFont val="Times New Roman"/>
        <family val="1"/>
      </rPr>
      <t xml:space="preserve">U.S. exports of zinc, by type of material and country or locality. </t>
    </r>
  </si>
  <si>
    <t xml:space="preserve">[Source: S&amp;P Global Platts Metals Week.] </t>
  </si>
  <si>
    <t>[Data are in metric tons. Source: London Metal Exchange, Ltd.]</t>
  </si>
  <si>
    <t>[Data are rounded to no more than three significant digits; may not add to totals shown. Estimated and revised data are marked with a superscript "e" and "r".]</t>
  </si>
  <si>
    <t>2024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</si>
  <si>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Other than from the manufacture of iron and steel; containing mainly zinc.</t>
    </r>
  </si>
  <si>
    <r>
      <t>Ash and residues</t>
    </r>
    <r>
      <rPr>
        <b/>
        <vertAlign val="superscript"/>
        <sz val="8"/>
        <rFont val="Times New Roman"/>
        <family val="1"/>
      </rPr>
      <t>1</t>
    </r>
  </si>
  <si>
    <t>Malaysia</t>
  </si>
  <si>
    <t>France</t>
  </si>
  <si>
    <r>
      <t>(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</si>
  <si>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Mine, zinc content of concentrate</t>
    </r>
    <r>
      <rPr>
        <vertAlign val="superscript"/>
        <sz val="8"/>
        <rFont val="Times New Roman"/>
        <family val="1"/>
      </rPr>
      <t>1</t>
    </r>
  </si>
  <si>
    <r>
      <t>Mine, recoverable zinc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</si>
  <si>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Reported zinc content in both zinc and lead concentrates.</t>
    </r>
  </si>
  <si>
    <r>
      <t>Smelter, refined zinc</t>
    </r>
    <r>
      <rPr>
        <vertAlign val="superscript"/>
        <sz val="8"/>
        <rFont val="Times New Roman"/>
        <family val="1"/>
      </rPr>
      <t>e, 2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</si>
  <si>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Smelter production plus imports for consumption minus domestic exports. Apparent consumption may not reflect actual consumption owing to significant changes in unreported stocks.</t>
    </r>
  </si>
  <si>
    <r>
      <t>Consumption of refined zinc, apparent</t>
    </r>
    <r>
      <rPr>
        <vertAlign val="superscript"/>
        <sz val="8"/>
        <rFont val="Times New Roman"/>
        <family val="1"/>
      </rPr>
      <t>3</t>
    </r>
  </si>
  <si>
    <r>
      <t>Price</t>
    </r>
    <r>
      <rPr>
        <b/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</si>
  <si>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Special High Grade Zinc.</t>
    </r>
  </si>
  <si>
    <r>
      <t>North American,</t>
    </r>
    <r>
      <rPr>
        <vertAlign val="super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average, cents per pound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</si>
  <si>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S&amp;P Global Platts Metals Week. </t>
    </r>
  </si>
  <si>
    <r>
      <t xml:space="preserve">767,000 </t>
    </r>
    <r>
      <rPr>
        <vertAlign val="superscript"/>
        <sz val="8"/>
        <rFont val="Times New Roman"/>
        <family val="1"/>
      </rPr>
      <t xml:space="preserve"> r</t>
    </r>
  </si>
  <si>
    <r>
      <t xml:space="preserve">750,000 </t>
    </r>
    <r>
      <rPr>
        <vertAlign val="superscript"/>
        <sz val="8"/>
        <rFont val="Times New Roman"/>
        <family val="1"/>
      </rPr>
      <t>r</t>
    </r>
  </si>
  <si>
    <r>
      <t xml:space="preserve">78,800 </t>
    </r>
    <r>
      <rPr>
        <vertAlign val="superscript"/>
        <sz val="8"/>
        <rFont val="Times New Roman"/>
        <family val="1"/>
      </rPr>
      <t>r</t>
    </r>
  </si>
  <si>
    <r>
      <t xml:space="preserve">77,100 </t>
    </r>
    <r>
      <rPr>
        <vertAlign val="superscript"/>
        <sz val="8"/>
        <rFont val="Times New Roman"/>
        <family val="1"/>
      </rPr>
      <t>r</t>
    </r>
  </si>
  <si>
    <r>
      <t xml:space="preserve">71,500 </t>
    </r>
    <r>
      <rPr>
        <vertAlign val="superscript"/>
        <sz val="8"/>
        <rFont val="Times New Roman"/>
        <family val="1"/>
      </rPr>
      <t>r</t>
    </r>
  </si>
  <si>
    <r>
      <t xml:space="preserve">69,400 </t>
    </r>
    <r>
      <rPr>
        <vertAlign val="superscript"/>
        <sz val="8"/>
        <rFont val="Times New Roman"/>
        <family val="1"/>
      </rPr>
      <t>r</t>
    </r>
  </si>
  <si>
    <r>
      <t xml:space="preserve">58,700 </t>
    </r>
    <r>
      <rPr>
        <vertAlign val="superscript"/>
        <sz val="8"/>
        <rFont val="Times New Roman"/>
        <family val="1"/>
      </rPr>
      <t>r</t>
    </r>
  </si>
  <si>
    <r>
      <t xml:space="preserve">57,400 </t>
    </r>
    <r>
      <rPr>
        <vertAlign val="superscript"/>
        <sz val="8"/>
        <rFont val="Times New Roman"/>
        <family val="1"/>
      </rPr>
      <t>r</t>
    </r>
  </si>
  <si>
    <r>
      <t xml:space="preserve">75,400 </t>
    </r>
    <r>
      <rPr>
        <vertAlign val="superscript"/>
        <sz val="8"/>
        <rFont val="Times New Roman"/>
        <family val="1"/>
      </rPr>
      <t>r</t>
    </r>
  </si>
  <si>
    <r>
      <t xml:space="preserve">73,800 </t>
    </r>
    <r>
      <rPr>
        <vertAlign val="superscript"/>
        <sz val="8"/>
        <rFont val="Times New Roman"/>
        <family val="1"/>
      </rPr>
      <t>r</t>
    </r>
  </si>
  <si>
    <r>
      <t xml:space="preserve">56,000 </t>
    </r>
    <r>
      <rPr>
        <vertAlign val="superscript"/>
        <sz val="8"/>
        <rFont val="Times New Roman"/>
        <family val="1"/>
      </rPr>
      <t>r</t>
    </r>
  </si>
  <si>
    <r>
      <t xml:space="preserve">54,800 </t>
    </r>
    <r>
      <rPr>
        <vertAlign val="superscript"/>
        <sz val="8"/>
        <rFont val="Times New Roman"/>
        <family val="1"/>
      </rPr>
      <t>r</t>
    </r>
  </si>
  <si>
    <r>
      <t>78,800</t>
    </r>
    <r>
      <rPr>
        <vertAlign val="superscript"/>
        <sz val="8"/>
        <rFont val="Times New Roman"/>
        <family val="1"/>
      </rPr>
      <t xml:space="preserve"> r</t>
    </r>
  </si>
  <si>
    <r>
      <t>767,000</t>
    </r>
    <r>
      <rPr>
        <vertAlign val="superscript"/>
        <sz val="8"/>
        <rFont val="Times New Roman"/>
        <family val="1"/>
      </rPr>
      <t xml:space="preserve"> r</t>
    </r>
  </si>
  <si>
    <t>[Data are rounded to no more than three significant digits; may not add to totals shown. Data are in metric tons, gross weight, unless otherwise specified. Revised data are marked with a superscript "r". Source: U.S. Census Bureau.]</t>
  </si>
  <si>
    <r>
      <t xml:space="preserve">59 </t>
    </r>
    <r>
      <rPr>
        <vertAlign val="superscript"/>
        <sz val="8"/>
        <rFont val="Times New Roman"/>
        <family val="1"/>
      </rPr>
      <t>r</t>
    </r>
  </si>
  <si>
    <t>2024 January</t>
  </si>
  <si>
    <t>[Data are rounded to no more than three significant digits, except prices; may not add to totals shown. Data are in metric tons, unless otherwise specified. Estimated, preliminary, and revised data are marked with a superscript "e", "p", "r".]</t>
  </si>
  <si>
    <t>January–December</t>
  </si>
  <si>
    <t xml:space="preserve">[Data are rounded to no more than three significant digits; may not add to totals shown. Data are in metric tons, gross weight, unless otherwise specified. Revised data are marked with a superscript "r". Source: U.S. Census Bureau.] </t>
  </si>
  <si>
    <r>
      <t xml:space="preserve">TABLE 8. </t>
    </r>
    <r>
      <rPr>
        <sz val="8"/>
        <rFont val="Times New Roman"/>
        <family val="1"/>
      </rPr>
      <t>Average prices for Special High Grade Zinc.</t>
    </r>
  </si>
  <si>
    <r>
      <t xml:space="preserve">TABLE 9. </t>
    </r>
    <r>
      <rPr>
        <sz val="8"/>
        <rFont val="Times New Roman"/>
        <family val="1"/>
      </rPr>
      <t xml:space="preserve">London Metal Exchange (LME) stocks of Special High Grade Zinc, end of period. </t>
    </r>
  </si>
  <si>
    <t>Zinc in January of 2024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</si>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</sst>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[$-10409]#,##0;\(#,##0\);&quot;--&quot;"/>
  </numFmts>
  <fonts count="43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Segoe UI"/>
      <family val="2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10"/>
      <name val="Arial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1" fillId="0" borderId="0"/>
    <xf numFmtId="0" fontId="41" fillId="0" borderId="0"/>
    <xf numFmtId="0" fontId="42" fillId="0" borderId="0"/>
  </cellStyleXfs>
  <cellXfs count="16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12" fillId="0" borderId="0" xfId="0" applyFont="1"/>
    <xf numFmtId="3" fontId="0" fillId="0" borderId="0" xfId="0" applyNumberFormat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37" fontId="5" fillId="0" borderId="0" xfId="0" applyNumberFormat="1" applyFont="1"/>
    <xf numFmtId="0" fontId="31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0" fontId="29" fillId="0" borderId="0" xfId="0" applyFont="1"/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3" fontId="5" fillId="0" borderId="0" xfId="0" quotePrefix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0" fillId="0" borderId="0" xfId="0" applyNumberFormat="1"/>
    <xf numFmtId="0" fontId="32" fillId="0" borderId="0" xfId="0" applyFont="1"/>
    <xf numFmtId="164" fontId="31" fillId="0" borderId="0" xfId="0" applyNumberFormat="1" applyFont="1" applyAlignment="1">
      <alignment vertical="center"/>
    </xf>
    <xf numFmtId="3" fontId="32" fillId="0" borderId="0" xfId="0" applyNumberFormat="1" applyFont="1" applyFill="1" applyAlignment="1">
      <alignment vertical="center"/>
    </xf>
    <xf numFmtId="0" fontId="34" fillId="0" borderId="0" xfId="0" applyFont="1"/>
    <xf numFmtId="37" fontId="32" fillId="0" borderId="0" xfId="0" applyNumberFormat="1" applyFont="1"/>
    <xf numFmtId="3" fontId="31" fillId="0" borderId="0" xfId="0" applyNumberFormat="1" applyFont="1" applyAlignment="1">
      <alignment vertical="center"/>
    </xf>
    <xf numFmtId="0" fontId="5" fillId="0" borderId="0" xfId="0" applyFont="1" applyFill="1" applyBorder="1"/>
    <xf numFmtId="49" fontId="3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5" fillId="0" borderId="0" xfId="0" quotePrefix="1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indent="1"/>
    </xf>
    <xf numFmtId="49" fontId="5" fillId="0" borderId="10" xfId="0" applyNumberFormat="1" applyFont="1" applyFill="1" applyBorder="1" applyAlignment="1">
      <alignment horizontal="left" vertical="center"/>
    </xf>
    <xf numFmtId="3" fontId="5" fillId="0" borderId="10" xfId="0" quotePrefix="1" applyNumberFormat="1" applyFont="1" applyFill="1" applyBorder="1" applyAlignment="1">
      <alignment horizontal="right" vertical="center"/>
    </xf>
    <xf numFmtId="3" fontId="12" fillId="0" borderId="10" xfId="0" quotePrefix="1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right" vertical="center"/>
    </xf>
    <xf numFmtId="49" fontId="35" fillId="0" borderId="10" xfId="0" applyNumberFormat="1" applyFont="1" applyFill="1" applyBorder="1" applyAlignment="1">
      <alignment horizontal="left" vertical="center" indent="1"/>
    </xf>
    <xf numFmtId="49" fontId="3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35" fillId="0" borderId="12" xfId="45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49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wrapText="1" readingOrder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5" fillId="0" borderId="14" xfId="0" quotePrefix="1" applyNumberFormat="1" applyFont="1" applyBorder="1" applyAlignment="1">
      <alignment horizontal="right" vertical="center"/>
    </xf>
    <xf numFmtId="49" fontId="5" fillId="0" borderId="0" xfId="0" quotePrefix="1" applyNumberFormat="1" applyFont="1" applyFill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 readingOrder="1"/>
    </xf>
    <xf numFmtId="37" fontId="5" fillId="0" borderId="0" xfId="2" applyNumberFormat="1" applyFont="1" applyFill="1" applyBorder="1" applyAlignment="1">
      <alignment horizontal="right" vertical="center" readingOrder="1"/>
    </xf>
    <xf numFmtId="3" fontId="5" fillId="0" borderId="0" xfId="0" applyNumberFormat="1" applyFont="1" applyAlignment="1">
      <alignment horizontal="right" vertical="center" readingOrder="1"/>
    </xf>
    <xf numFmtId="3" fontId="5" fillId="0" borderId="0" xfId="2" applyNumberFormat="1" applyFont="1" applyAlignment="1">
      <alignment horizontal="right" vertical="center" readingOrder="1"/>
    </xf>
    <xf numFmtId="3" fontId="5" fillId="0" borderId="0" xfId="2" applyNumberFormat="1" applyFont="1" applyAlignment="1">
      <alignment horizontal="right" vertical="center" wrapText="1" readingOrder="1"/>
    </xf>
    <xf numFmtId="3" fontId="5" fillId="0" borderId="0" xfId="0" applyNumberFormat="1" applyFont="1" applyBorder="1" applyAlignment="1">
      <alignment horizontal="right" vertical="center" readingOrder="1"/>
    </xf>
    <xf numFmtId="165" fontId="5" fillId="0" borderId="0" xfId="0" applyNumberFormat="1" applyFont="1" applyBorder="1" applyAlignment="1">
      <alignment horizontal="right" vertical="center" readingOrder="1"/>
    </xf>
    <xf numFmtId="3" fontId="5" fillId="0" borderId="0" xfId="2" applyNumberFormat="1" applyFont="1" applyBorder="1" applyAlignment="1">
      <alignment horizontal="right" vertical="center" readingOrder="1"/>
    </xf>
    <xf numFmtId="49" fontId="3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9" fontId="35" fillId="0" borderId="10" xfId="0" quotePrefix="1" applyNumberFormat="1" applyFont="1" applyBorder="1" applyAlignment="1">
      <alignment horizontal="left" vertical="center" indent="1"/>
    </xf>
    <xf numFmtId="49" fontId="3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3" fontId="5" fillId="0" borderId="0" xfId="0" quotePrefix="1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38" fillId="0" borderId="12" xfId="0" applyNumberFormat="1" applyFont="1" applyBorder="1" applyAlignment="1">
      <alignment horizontal="center" vertical="center"/>
    </xf>
    <xf numFmtId="49" fontId="35" fillId="0" borderId="12" xfId="0" quotePrefix="1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left" vertical="top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10" fillId="0" borderId="11" xfId="45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49" fontId="38" fillId="0" borderId="12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left" vertical="center" wrapText="1"/>
    </xf>
    <xf numFmtId="49" fontId="35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38" fillId="0" borderId="12" xfId="0" quotePrefix="1" applyNumberFormat="1" applyFont="1" applyBorder="1" applyAlignment="1">
      <alignment horizontal="center" vertical="center" readingOrder="1"/>
    </xf>
    <xf numFmtId="49" fontId="10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5" fillId="0" borderId="0" xfId="47" applyFont="1"/>
    <xf numFmtId="0" fontId="35" fillId="0" borderId="0" xfId="48" applyFont="1"/>
    <xf numFmtId="0" fontId="35" fillId="0" borderId="0" xfId="47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3 2" xfId="45" xr:uid="{70EA7F68-E464-4B78-9F80-5DE224959011}"/>
    <cellStyle name="Normal 3 2 2" xfId="46" xr:uid="{3DC9B3EB-9452-4A6D-8D89-F1700951E53B}"/>
    <cellStyle name="Normal 4" xfId="47" xr:uid="{D21A4124-CBA4-4BAB-9ED1-081D7673C39F}"/>
    <cellStyle name="Normal 5" xfId="48" xr:uid="{6A3AC35D-5A96-4F38-8E71-E1A94C34874E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9083014E-E726-4CB2-B790-C25D26D8C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82828</xdr:rowOff>
        </xdr:from>
        <xdr:to>
          <xdr:col>1</xdr:col>
          <xdr:colOff>304800</xdr:colOff>
          <xdr:row>13</xdr:row>
          <xdr:rowOff>56324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90F694-8213-9ED2-20A6-CF4849B5B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6AEB-04C6-46F4-BFCE-490A3DCCC24F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158"/>
  </cols>
  <sheetData>
    <row r="6" spans="1:2" ht="10.9" customHeight="1" x14ac:dyDescent="0.2"/>
    <row r="7" spans="1:2" ht="11.45" customHeight="1" x14ac:dyDescent="0.2">
      <c r="A7" s="159" t="s">
        <v>145</v>
      </c>
      <c r="B7" s="160"/>
    </row>
    <row r="8" spans="1:2" ht="11.25" customHeight="1" x14ac:dyDescent="0.2">
      <c r="A8" s="158" t="s">
        <v>146</v>
      </c>
    </row>
    <row r="15" spans="1:2" ht="11.25" customHeight="1" x14ac:dyDescent="0.2">
      <c r="A15" s="158" t="s">
        <v>147</v>
      </c>
    </row>
    <row r="21" spans="1:2" ht="11.25" customHeight="1" x14ac:dyDescent="0.2">
      <c r="A21" s="160"/>
      <c r="B21" s="16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E8AC-C757-4B53-A2B2-453BACA6ACD5}">
  <dimension ref="A1:G20"/>
  <sheetViews>
    <sheetView zoomScaleNormal="100" zoomScaleSheetLayoutView="115" workbookViewId="0">
      <selection activeCell="E6" sqref="E6"/>
    </sheetView>
  </sheetViews>
  <sheetFormatPr defaultColWidth="9.33203125" defaultRowHeight="11.25" customHeight="1" x14ac:dyDescent="0.2"/>
  <cols>
    <col min="1" max="1" width="30.6640625" style="7" customWidth="1"/>
    <col min="2" max="3" width="10.6640625" style="7" customWidth="1"/>
    <col min="4" max="5" width="11.6640625" style="7" customWidth="1"/>
    <col min="6" max="16384" width="9.33203125" style="7"/>
  </cols>
  <sheetData>
    <row r="1" spans="1:7" ht="11.25" customHeight="1" x14ac:dyDescent="0.2">
      <c r="A1" s="149" t="s">
        <v>144</v>
      </c>
      <c r="B1" s="154"/>
      <c r="C1" s="154"/>
      <c r="D1" s="154"/>
      <c r="E1" s="154"/>
    </row>
    <row r="2" spans="1:7" ht="11.25" customHeight="1" x14ac:dyDescent="0.2">
      <c r="A2" s="155" t="s">
        <v>105</v>
      </c>
      <c r="B2" s="155"/>
      <c r="C2" s="155"/>
      <c r="D2" s="155"/>
      <c r="E2" s="155"/>
    </row>
    <row r="3" spans="1:7" ht="11.25" customHeight="1" x14ac:dyDescent="0.2">
      <c r="A3" s="151" t="s">
        <v>4</v>
      </c>
      <c r="B3" s="156" t="s">
        <v>64</v>
      </c>
      <c r="C3" s="156" t="s">
        <v>65</v>
      </c>
      <c r="D3" s="156" t="s">
        <v>70</v>
      </c>
      <c r="E3" s="156" t="s">
        <v>66</v>
      </c>
    </row>
    <row r="4" spans="1:7" ht="11.25" customHeight="1" x14ac:dyDescent="0.2">
      <c r="A4" s="152"/>
      <c r="B4" s="157"/>
      <c r="C4" s="157"/>
      <c r="D4" s="157"/>
      <c r="E4" s="157"/>
      <c r="F4" s="107"/>
    </row>
    <row r="5" spans="1:7" ht="11.25" customHeight="1" x14ac:dyDescent="0.2">
      <c r="A5" s="123" t="s">
        <v>71</v>
      </c>
      <c r="B5" s="123"/>
      <c r="C5" s="123"/>
      <c r="D5" s="123"/>
      <c r="E5" s="123"/>
      <c r="F5" s="20"/>
    </row>
    <row r="6" spans="1:7" ht="11.25" customHeight="1" x14ac:dyDescent="0.2">
      <c r="A6" s="108" t="s">
        <v>0</v>
      </c>
      <c r="B6" s="15">
        <v>15475</v>
      </c>
      <c r="C6" s="15">
        <v>0</v>
      </c>
      <c r="D6" s="76">
        <v>1000</v>
      </c>
      <c r="E6" s="109">
        <f t="shared" ref="E6:E15" si="0">B6+D6</f>
        <v>16475</v>
      </c>
      <c r="F6" s="20"/>
      <c r="G6" s="7" t="s">
        <v>75</v>
      </c>
    </row>
    <row r="7" spans="1:7" ht="11.25" customHeight="1" x14ac:dyDescent="0.2">
      <c r="A7" s="108" t="s">
        <v>1</v>
      </c>
      <c r="B7" s="15">
        <v>32225</v>
      </c>
      <c r="C7" s="15">
        <v>0</v>
      </c>
      <c r="D7" s="76">
        <v>1000</v>
      </c>
      <c r="E7" s="109">
        <f t="shared" si="0"/>
        <v>33225</v>
      </c>
      <c r="F7" s="20"/>
    </row>
    <row r="8" spans="1:7" ht="11.25" customHeight="1" x14ac:dyDescent="0.2">
      <c r="A8" s="108" t="s">
        <v>7</v>
      </c>
      <c r="B8" s="15">
        <v>44300</v>
      </c>
      <c r="C8" s="15">
        <v>0</v>
      </c>
      <c r="D8" s="76">
        <v>750</v>
      </c>
      <c r="E8" s="109">
        <f t="shared" si="0"/>
        <v>45050</v>
      </c>
      <c r="F8" s="20"/>
    </row>
    <row r="9" spans="1:7" ht="11.25" customHeight="1" x14ac:dyDescent="0.2">
      <c r="A9" s="108" t="s">
        <v>8</v>
      </c>
      <c r="B9" s="15">
        <v>52525</v>
      </c>
      <c r="C9" s="15">
        <v>0</v>
      </c>
      <c r="D9" s="76">
        <v>400</v>
      </c>
      <c r="E9" s="109">
        <f t="shared" si="0"/>
        <v>52925</v>
      </c>
      <c r="F9" s="20"/>
    </row>
    <row r="10" spans="1:7" ht="11.25" customHeight="1" x14ac:dyDescent="0.2">
      <c r="A10" s="108" t="s">
        <v>9</v>
      </c>
      <c r="B10" s="15">
        <v>87400</v>
      </c>
      <c r="C10" s="15">
        <v>0</v>
      </c>
      <c r="D10" s="76">
        <v>50</v>
      </c>
      <c r="E10" s="109">
        <f t="shared" si="0"/>
        <v>87450</v>
      </c>
      <c r="F10" s="20"/>
    </row>
    <row r="11" spans="1:7" ht="11.25" customHeight="1" x14ac:dyDescent="0.2">
      <c r="A11" s="108" t="s">
        <v>10</v>
      </c>
      <c r="B11" s="15">
        <v>80225</v>
      </c>
      <c r="C11" s="15">
        <v>0</v>
      </c>
      <c r="D11" s="76">
        <v>50</v>
      </c>
      <c r="E11" s="109">
        <f t="shared" si="0"/>
        <v>80275</v>
      </c>
      <c r="F11" s="20"/>
    </row>
    <row r="12" spans="1:7" ht="11.25" customHeight="1" x14ac:dyDescent="0.2">
      <c r="A12" s="108" t="s">
        <v>11</v>
      </c>
      <c r="B12" s="15">
        <v>99300</v>
      </c>
      <c r="C12" s="15">
        <v>0</v>
      </c>
      <c r="D12" s="76">
        <v>50</v>
      </c>
      <c r="E12" s="109">
        <f t="shared" si="0"/>
        <v>99350</v>
      </c>
      <c r="F12" s="20"/>
    </row>
    <row r="13" spans="1:7" ht="11.25" customHeight="1" x14ac:dyDescent="0.2">
      <c r="A13" s="108" t="s">
        <v>12</v>
      </c>
      <c r="B13" s="15">
        <v>153525</v>
      </c>
      <c r="C13" s="15">
        <v>0</v>
      </c>
      <c r="D13" s="76">
        <v>50</v>
      </c>
      <c r="E13" s="109">
        <f t="shared" si="0"/>
        <v>153575</v>
      </c>
      <c r="F13" s="20"/>
    </row>
    <row r="14" spans="1:7" ht="11.25" customHeight="1" x14ac:dyDescent="0.2">
      <c r="A14" s="108" t="s">
        <v>13</v>
      </c>
      <c r="B14" s="15">
        <v>102725</v>
      </c>
      <c r="C14" s="15">
        <v>0</v>
      </c>
      <c r="D14" s="76">
        <v>50</v>
      </c>
      <c r="E14" s="109">
        <f t="shared" si="0"/>
        <v>102775</v>
      </c>
      <c r="F14" s="20"/>
    </row>
    <row r="15" spans="1:7" ht="11.25" customHeight="1" x14ac:dyDescent="0.2">
      <c r="A15" s="108" t="s">
        <v>67</v>
      </c>
      <c r="B15" s="15">
        <v>82650</v>
      </c>
      <c r="C15" s="15">
        <v>0</v>
      </c>
      <c r="D15" s="76">
        <v>50</v>
      </c>
      <c r="E15" s="109">
        <f t="shared" si="0"/>
        <v>82700</v>
      </c>
      <c r="F15" s="20"/>
    </row>
    <row r="16" spans="1:7" ht="11.25" customHeight="1" x14ac:dyDescent="0.2">
      <c r="A16" s="108" t="s">
        <v>15</v>
      </c>
      <c r="B16" s="15">
        <v>224225</v>
      </c>
      <c r="C16" s="15">
        <v>0</v>
      </c>
      <c r="D16" s="76">
        <v>50</v>
      </c>
      <c r="E16" s="109">
        <v>224275</v>
      </c>
      <c r="F16" s="20"/>
    </row>
    <row r="17" spans="1:6" ht="11.25" customHeight="1" x14ac:dyDescent="0.2">
      <c r="A17" s="108" t="s">
        <v>16</v>
      </c>
      <c r="B17" s="15">
        <v>223175</v>
      </c>
      <c r="C17" s="15">
        <v>0</v>
      </c>
      <c r="D17" s="76">
        <v>50</v>
      </c>
      <c r="E17" s="109">
        <v>223225</v>
      </c>
      <c r="F17" s="20"/>
    </row>
    <row r="18" spans="1:6" ht="11.25" customHeight="1" x14ac:dyDescent="0.2">
      <c r="A18" s="123" t="s">
        <v>107</v>
      </c>
      <c r="B18" s="123"/>
      <c r="C18" s="123"/>
      <c r="D18" s="123"/>
      <c r="E18" s="123"/>
    </row>
    <row r="19" spans="1:6" ht="11.25" customHeight="1" x14ac:dyDescent="0.2">
      <c r="A19" s="108" t="s">
        <v>0</v>
      </c>
      <c r="B19" s="15">
        <v>198875</v>
      </c>
      <c r="C19" s="15">
        <v>0</v>
      </c>
      <c r="D19" s="76">
        <v>0</v>
      </c>
      <c r="E19" s="109">
        <f>B19+D19</f>
        <v>198875</v>
      </c>
    </row>
    <row r="20" spans="1:6" ht="11.25" customHeight="1" x14ac:dyDescent="0.2">
      <c r="A20" s="73"/>
      <c r="B20" s="73"/>
      <c r="C20" s="73"/>
      <c r="D20" s="73"/>
      <c r="E20" s="73"/>
    </row>
  </sheetData>
  <mergeCells count="9">
    <mergeCell ref="A5:E5"/>
    <mergeCell ref="A18:E18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5" right="0.5" top="0.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5A14-D053-4EEB-81E0-74F1ABA2E3BA}">
  <dimension ref="A1:D26"/>
  <sheetViews>
    <sheetView zoomScaleNormal="100" workbookViewId="0">
      <selection sqref="A1:D1"/>
    </sheetView>
  </sheetViews>
  <sheetFormatPr defaultColWidth="9.33203125" defaultRowHeight="11.25" customHeight="1" x14ac:dyDescent="0.2"/>
  <cols>
    <col min="1" max="1" width="48.1640625" style="33" customWidth="1"/>
    <col min="2" max="2" width="23.6640625" style="33" customWidth="1"/>
    <col min="3" max="3" width="13.1640625" style="33" customWidth="1"/>
    <col min="4" max="4" width="11.5" style="33" customWidth="1"/>
    <col min="5" max="16384" width="9.33203125" style="22"/>
  </cols>
  <sheetData>
    <row r="1" spans="1:4" ht="11.25" customHeight="1" x14ac:dyDescent="0.2">
      <c r="A1" s="115" t="s">
        <v>95</v>
      </c>
      <c r="B1" s="115"/>
      <c r="C1" s="115"/>
      <c r="D1" s="115"/>
    </row>
    <row r="2" spans="1:4" ht="22.5" customHeight="1" x14ac:dyDescent="0.2">
      <c r="A2" s="118" t="s">
        <v>140</v>
      </c>
      <c r="B2" s="118"/>
      <c r="C2" s="118"/>
      <c r="D2" s="118"/>
    </row>
    <row r="3" spans="1:4" ht="11.25" customHeight="1" x14ac:dyDescent="0.2">
      <c r="A3" s="116" t="s">
        <v>78</v>
      </c>
      <c r="B3" s="114" t="s">
        <v>71</v>
      </c>
      <c r="C3" s="114"/>
      <c r="D3" s="119" t="s">
        <v>139</v>
      </c>
    </row>
    <row r="4" spans="1:4" ht="11.25" customHeight="1" x14ac:dyDescent="0.2">
      <c r="A4" s="117"/>
      <c r="B4" s="42" t="s">
        <v>86</v>
      </c>
      <c r="C4" s="58" t="s">
        <v>16</v>
      </c>
      <c r="D4" s="120"/>
    </row>
    <row r="5" spans="1:4" ht="11.25" customHeight="1" x14ac:dyDescent="0.2">
      <c r="A5" s="114" t="s">
        <v>77</v>
      </c>
      <c r="B5" s="114"/>
      <c r="C5" s="114"/>
      <c r="D5" s="114"/>
    </row>
    <row r="6" spans="1:4" ht="11.25" customHeight="1" x14ac:dyDescent="0.2">
      <c r="A6" s="43" t="s">
        <v>113</v>
      </c>
      <c r="B6" s="29" t="s">
        <v>123</v>
      </c>
      <c r="C6" s="86" t="s">
        <v>125</v>
      </c>
      <c r="D6" s="29">
        <v>63800</v>
      </c>
    </row>
    <row r="7" spans="1:4" ht="11.25" customHeight="1" x14ac:dyDescent="0.2">
      <c r="A7" s="43" t="s">
        <v>114</v>
      </c>
      <c r="B7" s="29" t="s">
        <v>124</v>
      </c>
      <c r="C7" s="87" t="s">
        <v>126</v>
      </c>
      <c r="D7" s="29">
        <v>62400</v>
      </c>
    </row>
    <row r="8" spans="1:4" ht="11.25" customHeight="1" x14ac:dyDescent="0.2">
      <c r="A8" s="43" t="s">
        <v>116</v>
      </c>
      <c r="B8" s="15">
        <v>220000</v>
      </c>
      <c r="C8" s="29">
        <v>18000</v>
      </c>
      <c r="D8" s="29">
        <v>18000</v>
      </c>
    </row>
    <row r="9" spans="1:4" ht="11.25" customHeight="1" x14ac:dyDescent="0.2">
      <c r="A9" s="43" t="s">
        <v>118</v>
      </c>
      <c r="B9" s="29">
        <v>911000</v>
      </c>
      <c r="C9" s="29">
        <v>64000</v>
      </c>
      <c r="D9" s="29">
        <v>63400</v>
      </c>
    </row>
    <row r="10" spans="1:4" ht="11.25" customHeight="1" x14ac:dyDescent="0.2">
      <c r="A10" s="114" t="s">
        <v>31</v>
      </c>
      <c r="B10" s="114"/>
      <c r="C10" s="114"/>
      <c r="D10" s="114"/>
    </row>
    <row r="11" spans="1:4" ht="11.25" customHeight="1" x14ac:dyDescent="0.2">
      <c r="A11" s="43" t="s">
        <v>2</v>
      </c>
      <c r="B11" s="79">
        <v>18400</v>
      </c>
      <c r="C11" s="44">
        <v>2410</v>
      </c>
      <c r="D11" s="44">
        <v>164</v>
      </c>
    </row>
    <row r="12" spans="1:4" ht="11.25" customHeight="1" x14ac:dyDescent="0.2">
      <c r="A12" s="43" t="s">
        <v>3</v>
      </c>
      <c r="B12" s="83">
        <v>695000</v>
      </c>
      <c r="C12" s="82">
        <v>46200</v>
      </c>
      <c r="D12" s="44">
        <v>45500</v>
      </c>
    </row>
    <row r="13" spans="1:4" ht="11.25" customHeight="1" x14ac:dyDescent="0.2">
      <c r="A13" s="114" t="s">
        <v>79</v>
      </c>
      <c r="B13" s="114"/>
      <c r="C13" s="114"/>
      <c r="D13" s="114"/>
    </row>
    <row r="14" spans="1:4" ht="11.25" customHeight="1" x14ac:dyDescent="0.2">
      <c r="A14" s="43" t="s">
        <v>2</v>
      </c>
      <c r="B14" s="81">
        <v>637000</v>
      </c>
      <c r="C14" s="84">
        <v>12500</v>
      </c>
      <c r="D14" s="80">
        <v>5590</v>
      </c>
    </row>
    <row r="15" spans="1:4" ht="11.25" customHeight="1" x14ac:dyDescent="0.2">
      <c r="A15" s="43" t="s">
        <v>3</v>
      </c>
      <c r="B15" s="29">
        <v>4040</v>
      </c>
      <c r="C15" s="30">
        <v>123</v>
      </c>
      <c r="D15" s="29">
        <v>57</v>
      </c>
    </row>
    <row r="16" spans="1:4" ht="11.25" customHeight="1" x14ac:dyDescent="0.2">
      <c r="A16" s="114" t="s">
        <v>119</v>
      </c>
      <c r="B16" s="114"/>
      <c r="C16" s="114"/>
      <c r="D16" s="114"/>
    </row>
    <row r="17" spans="1:4" ht="11.25" customHeight="1" x14ac:dyDescent="0.2">
      <c r="A17" s="43" t="s">
        <v>87</v>
      </c>
      <c r="B17" s="25">
        <v>2648.46</v>
      </c>
      <c r="C17" s="32">
        <v>2501.29</v>
      </c>
      <c r="D17" s="32">
        <v>2520.88</v>
      </c>
    </row>
    <row r="18" spans="1:4" ht="11.25" customHeight="1" x14ac:dyDescent="0.2">
      <c r="A18" s="43" t="s">
        <v>121</v>
      </c>
      <c r="B18" s="41">
        <v>151.26</v>
      </c>
      <c r="C18" s="31">
        <v>135.41999999999999</v>
      </c>
      <c r="D18" s="98">
        <v>134.69</v>
      </c>
    </row>
    <row r="19" spans="1:4" s="26" customFormat="1" ht="11.25" customHeight="1" x14ac:dyDescent="0.2">
      <c r="A19" s="113" t="s">
        <v>115</v>
      </c>
      <c r="B19" s="113"/>
      <c r="C19" s="113"/>
      <c r="D19" s="113"/>
    </row>
    <row r="20" spans="1:4" s="26" customFormat="1" ht="22.5" customHeight="1" x14ac:dyDescent="0.2">
      <c r="A20" s="112" t="s">
        <v>81</v>
      </c>
      <c r="B20" s="112"/>
      <c r="C20" s="112"/>
      <c r="D20" s="112"/>
    </row>
    <row r="21" spans="1:4" s="26" customFormat="1" ht="22.5" customHeight="1" x14ac:dyDescent="0.2">
      <c r="A21" s="112" t="s">
        <v>117</v>
      </c>
      <c r="B21" s="112"/>
      <c r="C21" s="112"/>
      <c r="D21" s="112"/>
    </row>
    <row r="22" spans="1:4" ht="11.25" customHeight="1" x14ac:dyDescent="0.2">
      <c r="A22" s="111" t="s">
        <v>120</v>
      </c>
      <c r="B22" s="111"/>
      <c r="C22" s="111"/>
      <c r="D22" s="111"/>
    </row>
    <row r="23" spans="1:4" ht="11.25" customHeight="1" x14ac:dyDescent="0.2">
      <c r="A23" s="110" t="s">
        <v>122</v>
      </c>
      <c r="B23" s="110"/>
      <c r="C23" s="110"/>
      <c r="D23" s="110"/>
    </row>
    <row r="24" spans="1:4" ht="11.25" customHeight="1" x14ac:dyDescent="0.2">
      <c r="C24" s="27"/>
    </row>
    <row r="26" spans="1:4" ht="11.25" customHeight="1" x14ac:dyDescent="0.2">
      <c r="B26" s="37"/>
      <c r="C26" s="37"/>
      <c r="D26" s="37"/>
    </row>
  </sheetData>
  <mergeCells count="14">
    <mergeCell ref="A5:D5"/>
    <mergeCell ref="A1:D1"/>
    <mergeCell ref="A10:D10"/>
    <mergeCell ref="A13:D13"/>
    <mergeCell ref="A16:D16"/>
    <mergeCell ref="A3:A4"/>
    <mergeCell ref="A2:D2"/>
    <mergeCell ref="B3:C3"/>
    <mergeCell ref="D3:D4"/>
    <mergeCell ref="A23:D23"/>
    <mergeCell ref="A22:D22"/>
    <mergeCell ref="A21:D21"/>
    <mergeCell ref="A20:D20"/>
    <mergeCell ref="A19:D1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3B1-3C35-4D24-BDE7-1879153036CE}">
  <dimension ref="A1:I28"/>
  <sheetViews>
    <sheetView zoomScaleNormal="100" zoomScaleSheetLayoutView="90" workbookViewId="0">
      <selection sqref="A1:D1"/>
    </sheetView>
  </sheetViews>
  <sheetFormatPr defaultColWidth="9.33203125" defaultRowHeight="11.25" customHeight="1" x14ac:dyDescent="0.2"/>
  <cols>
    <col min="1" max="1" width="38.6640625" style="11" customWidth="1"/>
    <col min="2" max="2" width="14.6640625" style="11" customWidth="1"/>
    <col min="3" max="3" width="15" style="11" customWidth="1"/>
    <col min="4" max="4" width="13.1640625" style="24" customWidth="1"/>
  </cols>
  <sheetData>
    <row r="1" spans="1:9" ht="11.25" customHeight="1" x14ac:dyDescent="0.2">
      <c r="A1" s="121" t="s">
        <v>96</v>
      </c>
      <c r="B1" s="122"/>
      <c r="C1" s="122"/>
      <c r="D1" s="122"/>
    </row>
    <row r="2" spans="1:9" ht="22.5" customHeight="1" x14ac:dyDescent="0.2">
      <c r="A2" s="125" t="s">
        <v>106</v>
      </c>
      <c r="B2" s="125"/>
      <c r="C2" s="125"/>
      <c r="D2" s="125"/>
    </row>
    <row r="3" spans="1:9" ht="11.25" customHeight="1" x14ac:dyDescent="0.2">
      <c r="A3" s="123" t="s">
        <v>82</v>
      </c>
      <c r="B3" s="123"/>
      <c r="C3" s="123"/>
      <c r="D3" s="123"/>
    </row>
    <row r="4" spans="1:9" ht="11.25" customHeight="1" x14ac:dyDescent="0.2">
      <c r="A4" s="45" t="s">
        <v>4</v>
      </c>
      <c r="B4" s="45" t="s">
        <v>5</v>
      </c>
      <c r="C4" s="45" t="s">
        <v>6</v>
      </c>
      <c r="D4" s="46" t="s">
        <v>83</v>
      </c>
    </row>
    <row r="5" spans="1:9" ht="11.25" customHeight="1" x14ac:dyDescent="0.2">
      <c r="A5" s="124" t="s">
        <v>71</v>
      </c>
      <c r="B5" s="124"/>
      <c r="C5" s="124"/>
      <c r="D5" s="124"/>
    </row>
    <row r="6" spans="1:9" ht="11.25" customHeight="1" x14ac:dyDescent="0.2">
      <c r="A6" s="48" t="s">
        <v>0</v>
      </c>
      <c r="B6" s="76">
        <v>68300</v>
      </c>
      <c r="C6" s="76">
        <v>66800</v>
      </c>
      <c r="D6" s="76">
        <v>18000</v>
      </c>
    </row>
    <row r="7" spans="1:9" ht="11.25" customHeight="1" x14ac:dyDescent="0.2">
      <c r="A7" s="49" t="s">
        <v>1</v>
      </c>
      <c r="B7" s="76">
        <v>55200</v>
      </c>
      <c r="C7" s="76">
        <v>53900</v>
      </c>
      <c r="D7" s="76">
        <v>18000</v>
      </c>
    </row>
    <row r="8" spans="1:9" ht="11.25" customHeight="1" x14ac:dyDescent="0.2">
      <c r="A8" s="49" t="s">
        <v>7</v>
      </c>
      <c r="B8" s="76">
        <v>59500</v>
      </c>
      <c r="C8" s="76">
        <v>58100</v>
      </c>
      <c r="D8" s="76">
        <v>18000</v>
      </c>
    </row>
    <row r="9" spans="1:9" ht="11.25" customHeight="1" x14ac:dyDescent="0.2">
      <c r="A9" s="49" t="s">
        <v>8</v>
      </c>
      <c r="B9" s="76">
        <v>55900</v>
      </c>
      <c r="C9" s="76">
        <v>54600</v>
      </c>
      <c r="D9" s="76">
        <v>18000</v>
      </c>
    </row>
    <row r="10" spans="1:9" ht="11.25" customHeight="1" x14ac:dyDescent="0.2">
      <c r="A10" s="49" t="s">
        <v>9</v>
      </c>
      <c r="B10" s="76">
        <v>65900</v>
      </c>
      <c r="C10" s="76">
        <v>64500</v>
      </c>
      <c r="D10" s="76">
        <v>18000</v>
      </c>
      <c r="E10" s="34"/>
      <c r="F10" s="34"/>
      <c r="G10" s="34"/>
      <c r="H10" s="34"/>
      <c r="I10" s="34"/>
    </row>
    <row r="11" spans="1:9" ht="11.25" customHeight="1" x14ac:dyDescent="0.2">
      <c r="A11" s="49" t="s">
        <v>10</v>
      </c>
      <c r="B11" s="76">
        <v>70700</v>
      </c>
      <c r="C11" s="76">
        <v>69100</v>
      </c>
      <c r="D11" s="76">
        <v>18000</v>
      </c>
      <c r="E11" s="34"/>
      <c r="F11" s="34"/>
      <c r="G11" s="34"/>
      <c r="H11" s="34"/>
      <c r="I11" s="34"/>
    </row>
    <row r="12" spans="1:9" ht="11.25" customHeight="1" x14ac:dyDescent="0.2">
      <c r="A12" s="49" t="s">
        <v>11</v>
      </c>
      <c r="B12" s="88" t="s">
        <v>127</v>
      </c>
      <c r="C12" s="89" t="s">
        <v>128</v>
      </c>
      <c r="D12" s="76">
        <v>18000</v>
      </c>
      <c r="E12" s="34"/>
      <c r="F12" s="34"/>
      <c r="G12" s="34"/>
      <c r="H12" s="34"/>
      <c r="I12" s="34"/>
    </row>
    <row r="13" spans="1:9" ht="11.25" customHeight="1" x14ac:dyDescent="0.2">
      <c r="A13" s="43" t="s">
        <v>12</v>
      </c>
      <c r="B13" s="75">
        <v>51300</v>
      </c>
      <c r="C13" s="90">
        <v>50100</v>
      </c>
      <c r="D13" s="76">
        <v>18000</v>
      </c>
      <c r="E13" s="34"/>
      <c r="F13" s="34"/>
      <c r="G13" s="34"/>
      <c r="H13" s="34"/>
      <c r="I13" s="34"/>
    </row>
    <row r="14" spans="1:9" ht="11.25" customHeight="1" x14ac:dyDescent="0.2">
      <c r="A14" s="43" t="s">
        <v>13</v>
      </c>
      <c r="B14" s="88" t="s">
        <v>129</v>
      </c>
      <c r="C14" s="89" t="s">
        <v>130</v>
      </c>
      <c r="D14" s="76">
        <v>18000</v>
      </c>
      <c r="E14" s="34"/>
      <c r="F14" s="34"/>
      <c r="G14" s="34"/>
      <c r="H14" s="34"/>
      <c r="I14" s="34"/>
    </row>
    <row r="15" spans="1:9" ht="11.25" customHeight="1" x14ac:dyDescent="0.2">
      <c r="A15" s="43" t="s">
        <v>14</v>
      </c>
      <c r="B15" s="88" t="s">
        <v>131</v>
      </c>
      <c r="C15" s="89" t="s">
        <v>132</v>
      </c>
      <c r="D15" s="76">
        <v>18000</v>
      </c>
      <c r="E15" s="34"/>
      <c r="F15" s="34"/>
      <c r="G15" s="34"/>
      <c r="H15" s="34"/>
      <c r="I15" s="34"/>
    </row>
    <row r="16" spans="1:9" ht="11.25" customHeight="1" x14ac:dyDescent="0.2">
      <c r="A16" s="74" t="s">
        <v>15</v>
      </c>
      <c r="B16" s="91" t="s">
        <v>133</v>
      </c>
      <c r="C16" s="89" t="s">
        <v>134</v>
      </c>
      <c r="D16" s="76">
        <v>18000</v>
      </c>
      <c r="E16" s="34"/>
      <c r="F16" s="34"/>
      <c r="G16" s="34"/>
      <c r="H16" s="34"/>
      <c r="I16" s="34"/>
    </row>
    <row r="17" spans="1:9" ht="11.25" customHeight="1" x14ac:dyDescent="0.2">
      <c r="A17" s="74" t="s">
        <v>16</v>
      </c>
      <c r="B17" s="92" t="s">
        <v>135</v>
      </c>
      <c r="C17" s="93" t="s">
        <v>126</v>
      </c>
      <c r="D17" s="77">
        <v>18000</v>
      </c>
      <c r="E17" s="34"/>
      <c r="F17" s="34"/>
      <c r="G17" s="34"/>
      <c r="H17" s="34"/>
      <c r="I17" s="34"/>
    </row>
    <row r="18" spans="1:9" ht="11.25" customHeight="1" x14ac:dyDescent="0.2">
      <c r="A18" s="99" t="s">
        <v>141</v>
      </c>
      <c r="B18" s="30" t="s">
        <v>136</v>
      </c>
      <c r="C18" s="30" t="s">
        <v>124</v>
      </c>
      <c r="D18" s="30">
        <v>220000</v>
      </c>
      <c r="E18" s="29"/>
      <c r="F18" s="8"/>
      <c r="G18" s="29"/>
      <c r="H18" s="8"/>
      <c r="I18" s="29"/>
    </row>
    <row r="19" spans="1:9" ht="11.25" customHeight="1" x14ac:dyDescent="0.2">
      <c r="A19" s="124" t="s">
        <v>107</v>
      </c>
      <c r="B19" s="124"/>
      <c r="C19" s="124"/>
      <c r="D19" s="124"/>
    </row>
    <row r="20" spans="1:9" ht="11.25" customHeight="1" x14ac:dyDescent="0.2">
      <c r="A20" s="48" t="s">
        <v>0</v>
      </c>
      <c r="B20" s="29">
        <v>63800</v>
      </c>
      <c r="C20" s="29">
        <v>62400</v>
      </c>
      <c r="D20" s="29">
        <v>18000</v>
      </c>
    </row>
    <row r="21" spans="1:9" s="10" customFormat="1" ht="11.25" customHeight="1" x14ac:dyDescent="0.2">
      <c r="A21" s="113" t="s">
        <v>80</v>
      </c>
      <c r="B21" s="113"/>
      <c r="C21" s="113"/>
      <c r="D21" s="113"/>
    </row>
    <row r="22" spans="1:9" ht="22.5" customHeight="1" x14ac:dyDescent="0.2">
      <c r="A22" s="112" t="s">
        <v>81</v>
      </c>
      <c r="B22" s="111"/>
      <c r="C22" s="111"/>
      <c r="D22" s="111"/>
    </row>
    <row r="23" spans="1:9" ht="11.25" customHeight="1" x14ac:dyDescent="0.2">
      <c r="A23" s="12"/>
    </row>
    <row r="24" spans="1:9" ht="11.25" customHeight="1" x14ac:dyDescent="0.2">
      <c r="A24" s="12"/>
    </row>
    <row r="27" spans="1:9" ht="11.25" customHeight="1" x14ac:dyDescent="0.2">
      <c r="B27" s="40"/>
      <c r="C27" s="40"/>
      <c r="D27" s="40"/>
    </row>
    <row r="28" spans="1:9" ht="11.25" customHeight="1" x14ac:dyDescent="0.2">
      <c r="A28" s="14"/>
    </row>
  </sheetData>
  <mergeCells count="7">
    <mergeCell ref="A1:D1"/>
    <mergeCell ref="A3:D3"/>
    <mergeCell ref="A21:D21"/>
    <mergeCell ref="A22:D22"/>
    <mergeCell ref="A5:D5"/>
    <mergeCell ref="A2:D2"/>
    <mergeCell ref="A19:D1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B1BB-EF22-423C-94BD-E66A4A15E93A}">
  <dimension ref="A1:B23"/>
  <sheetViews>
    <sheetView zoomScaleNormal="100" workbookViewId="0">
      <selection sqref="A1:B1"/>
    </sheetView>
  </sheetViews>
  <sheetFormatPr defaultColWidth="12.5" defaultRowHeight="11.25" x14ac:dyDescent="0.2"/>
  <cols>
    <col min="1" max="1" width="32.83203125" style="17" customWidth="1"/>
    <col min="2" max="2" width="15.33203125" style="17" customWidth="1"/>
    <col min="3" max="16384" width="12.5" style="7"/>
  </cols>
  <sheetData>
    <row r="1" spans="1:2" ht="11.25" customHeight="1" x14ac:dyDescent="0.2">
      <c r="A1" s="126" t="s">
        <v>97</v>
      </c>
      <c r="B1" s="126"/>
    </row>
    <row r="2" spans="1:2" ht="33.75" customHeight="1" x14ac:dyDescent="0.2">
      <c r="A2" s="128" t="s">
        <v>98</v>
      </c>
      <c r="B2" s="128"/>
    </row>
    <row r="3" spans="1:2" ht="21" x14ac:dyDescent="0.2">
      <c r="A3" s="67" t="s">
        <v>4</v>
      </c>
      <c r="B3" s="68" t="s">
        <v>90</v>
      </c>
    </row>
    <row r="4" spans="1:2" s="16" customFormat="1" x14ac:dyDescent="0.2">
      <c r="A4" s="114" t="s">
        <v>71</v>
      </c>
      <c r="B4" s="114"/>
    </row>
    <row r="5" spans="1:2" s="16" customFormat="1" x14ac:dyDescent="0.2">
      <c r="A5" s="50" t="s">
        <v>0</v>
      </c>
      <c r="B5" s="76">
        <v>1420000</v>
      </c>
    </row>
    <row r="6" spans="1:2" ht="11.25" customHeight="1" x14ac:dyDescent="0.2">
      <c r="A6" s="50" t="s">
        <v>1</v>
      </c>
      <c r="B6" s="76">
        <v>1390000</v>
      </c>
    </row>
    <row r="7" spans="1:2" ht="11.25" customHeight="1" x14ac:dyDescent="0.2">
      <c r="A7" s="43" t="s">
        <v>7</v>
      </c>
      <c r="B7" s="76">
        <v>1510000</v>
      </c>
    </row>
    <row r="8" spans="1:2" ht="11.25" customHeight="1" x14ac:dyDescent="0.2">
      <c r="A8" s="43" t="s">
        <v>8</v>
      </c>
      <c r="B8" s="78">
        <v>1410000</v>
      </c>
    </row>
    <row r="9" spans="1:2" ht="11.25" customHeight="1" x14ac:dyDescent="0.2">
      <c r="A9" s="43" t="s">
        <v>9</v>
      </c>
      <c r="B9" s="78">
        <v>1440000</v>
      </c>
    </row>
    <row r="10" spans="1:2" ht="11.25" customHeight="1" x14ac:dyDescent="0.2">
      <c r="A10" s="43" t="s">
        <v>10</v>
      </c>
      <c r="B10" s="78">
        <v>1410000</v>
      </c>
    </row>
    <row r="11" spans="1:2" ht="11.25" customHeight="1" x14ac:dyDescent="0.2">
      <c r="A11" s="43" t="s">
        <v>11</v>
      </c>
      <c r="B11" s="78">
        <v>1360000</v>
      </c>
    </row>
    <row r="12" spans="1:2" ht="11.25" customHeight="1" x14ac:dyDescent="0.2">
      <c r="A12" s="43" t="s">
        <v>12</v>
      </c>
      <c r="B12" s="78">
        <v>1410000</v>
      </c>
    </row>
    <row r="13" spans="1:2" ht="11.25" customHeight="1" x14ac:dyDescent="0.2">
      <c r="A13" s="43" t="s">
        <v>13</v>
      </c>
      <c r="B13" s="78">
        <v>1280000</v>
      </c>
    </row>
    <row r="14" spans="1:2" ht="11.25" customHeight="1" x14ac:dyDescent="0.2">
      <c r="A14" s="43" t="s">
        <v>14</v>
      </c>
      <c r="B14" s="78">
        <v>1330000</v>
      </c>
    </row>
    <row r="15" spans="1:2" ht="11.25" customHeight="1" x14ac:dyDescent="0.2">
      <c r="A15" s="43" t="s">
        <v>15</v>
      </c>
      <c r="B15" s="78">
        <v>1290000</v>
      </c>
    </row>
    <row r="16" spans="1:2" ht="11.25" customHeight="1" x14ac:dyDescent="0.2">
      <c r="A16" s="43" t="s">
        <v>16</v>
      </c>
      <c r="B16" s="79">
        <v>1310000</v>
      </c>
    </row>
    <row r="17" spans="1:2" ht="11.25" customHeight="1" x14ac:dyDescent="0.2">
      <c r="A17" s="99" t="s">
        <v>141</v>
      </c>
      <c r="B17" s="44">
        <v>16500000</v>
      </c>
    </row>
    <row r="18" spans="1:2" ht="11.25" customHeight="1" x14ac:dyDescent="0.2">
      <c r="A18" s="114" t="s">
        <v>107</v>
      </c>
      <c r="B18" s="114"/>
    </row>
    <row r="19" spans="1:2" ht="11.25" customHeight="1" x14ac:dyDescent="0.2">
      <c r="A19" s="50" t="s">
        <v>0</v>
      </c>
      <c r="B19" s="44">
        <v>1470000</v>
      </c>
    </row>
    <row r="20" spans="1:2" ht="10.5" customHeight="1" x14ac:dyDescent="0.2">
      <c r="A20" s="127"/>
      <c r="B20" s="127"/>
    </row>
    <row r="23" spans="1:2" x14ac:dyDescent="0.2">
      <c r="B23" s="39"/>
    </row>
  </sheetData>
  <mergeCells count="5">
    <mergeCell ref="A1:B1"/>
    <mergeCell ref="A20:B20"/>
    <mergeCell ref="A4:B4"/>
    <mergeCell ref="A2:B2"/>
    <mergeCell ref="A18:B18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3C1B-8C54-4627-925C-34018F91563F}">
  <dimension ref="A1:E27"/>
  <sheetViews>
    <sheetView zoomScaleNormal="100" workbookViewId="0">
      <selection sqref="A1:E1"/>
    </sheetView>
  </sheetViews>
  <sheetFormatPr defaultRowHeight="11.25" x14ac:dyDescent="0.2"/>
  <cols>
    <col min="1" max="1" width="33.1640625" bestFit="1" customWidth="1"/>
    <col min="2" max="2" width="14.33203125" customWidth="1"/>
    <col min="3" max="3" width="13" customWidth="1"/>
    <col min="4" max="4" width="14" customWidth="1"/>
    <col min="5" max="5" width="12.6640625" customWidth="1"/>
    <col min="6" max="6" width="9" customWidth="1"/>
  </cols>
  <sheetData>
    <row r="1" spans="1:5" ht="11.25" customHeight="1" x14ac:dyDescent="0.2">
      <c r="A1" s="112" t="s">
        <v>99</v>
      </c>
      <c r="B1" s="112"/>
      <c r="C1" s="112"/>
      <c r="D1" s="112"/>
      <c r="E1" s="112"/>
    </row>
    <row r="2" spans="1:5" ht="22.5" customHeight="1" x14ac:dyDescent="0.2">
      <c r="A2" s="128" t="s">
        <v>100</v>
      </c>
      <c r="B2" s="128"/>
      <c r="C2" s="128"/>
      <c r="D2" s="128"/>
      <c r="E2" s="128"/>
    </row>
    <row r="3" spans="1:5" x14ac:dyDescent="0.2">
      <c r="A3" s="133" t="s">
        <v>17</v>
      </c>
      <c r="B3" s="132" t="s">
        <v>71</v>
      </c>
      <c r="C3" s="132"/>
      <c r="D3" s="129" t="s">
        <v>139</v>
      </c>
      <c r="E3" s="129"/>
    </row>
    <row r="4" spans="1:5" ht="22.5" customHeight="1" x14ac:dyDescent="0.2">
      <c r="A4" s="134"/>
      <c r="B4" s="97" t="s">
        <v>90</v>
      </c>
      <c r="C4" s="97" t="s">
        <v>91</v>
      </c>
      <c r="D4" s="97" t="s">
        <v>90</v>
      </c>
      <c r="E4" s="97" t="s">
        <v>91</v>
      </c>
    </row>
    <row r="5" spans="1:5" ht="11.25" customHeight="1" x14ac:dyDescent="0.2">
      <c r="A5" s="51" t="s">
        <v>18</v>
      </c>
      <c r="B5" s="52">
        <v>18400</v>
      </c>
      <c r="C5" s="52">
        <v>21500</v>
      </c>
      <c r="D5" s="53">
        <v>164</v>
      </c>
      <c r="E5" s="52">
        <v>148</v>
      </c>
    </row>
    <row r="6" spans="1:5" x14ac:dyDescent="0.2">
      <c r="A6" s="130" t="s">
        <v>88</v>
      </c>
      <c r="B6" s="130"/>
      <c r="C6" s="130"/>
      <c r="D6" s="130"/>
      <c r="E6" s="130"/>
    </row>
    <row r="7" spans="1:5" ht="11.25" customHeight="1" x14ac:dyDescent="0.2">
      <c r="A7" s="54" t="s">
        <v>3</v>
      </c>
      <c r="B7" s="29">
        <v>695000</v>
      </c>
      <c r="C7" s="44">
        <v>2210000</v>
      </c>
      <c r="D7" s="44">
        <v>45500</v>
      </c>
      <c r="E7" s="29">
        <v>135000</v>
      </c>
    </row>
    <row r="8" spans="1:5" ht="11.25" customHeight="1" x14ac:dyDescent="0.2">
      <c r="A8" s="54" t="s">
        <v>19</v>
      </c>
      <c r="B8" s="29">
        <v>5030</v>
      </c>
      <c r="C8" s="44">
        <v>17100</v>
      </c>
      <c r="D8" s="44">
        <v>350</v>
      </c>
      <c r="E8" s="29">
        <v>917</v>
      </c>
    </row>
    <row r="9" spans="1:5" ht="11.25" customHeight="1" x14ac:dyDescent="0.2">
      <c r="A9" s="130" t="s">
        <v>92</v>
      </c>
      <c r="B9" s="130"/>
      <c r="C9" s="130"/>
      <c r="D9" s="130"/>
      <c r="E9" s="130"/>
    </row>
    <row r="10" spans="1:5" ht="11.25" customHeight="1" x14ac:dyDescent="0.2">
      <c r="A10" s="55" t="s">
        <v>20</v>
      </c>
      <c r="B10" s="21">
        <v>3990</v>
      </c>
      <c r="C10" s="21">
        <v>16500</v>
      </c>
      <c r="D10" s="44">
        <v>259</v>
      </c>
      <c r="E10" s="44">
        <v>1010</v>
      </c>
    </row>
    <row r="11" spans="1:5" ht="11.25" customHeight="1" x14ac:dyDescent="0.2">
      <c r="A11" s="55" t="s">
        <v>21</v>
      </c>
      <c r="B11" s="29">
        <v>1690</v>
      </c>
      <c r="C11" s="29">
        <v>9270</v>
      </c>
      <c r="D11" s="44">
        <v>178</v>
      </c>
      <c r="E11" s="44">
        <v>850</v>
      </c>
    </row>
    <row r="12" spans="1:5" ht="11.25" customHeight="1" x14ac:dyDescent="0.2">
      <c r="A12" s="114" t="s">
        <v>109</v>
      </c>
      <c r="B12" s="114"/>
      <c r="C12" s="114"/>
      <c r="D12" s="114"/>
      <c r="E12" s="114"/>
    </row>
    <row r="13" spans="1:5" ht="11.25" customHeight="1" x14ac:dyDescent="0.2">
      <c r="A13" s="43" t="s">
        <v>52</v>
      </c>
      <c r="B13" s="85" t="s">
        <v>112</v>
      </c>
      <c r="C13" s="29">
        <v>22</v>
      </c>
      <c r="D13" s="29">
        <v>0</v>
      </c>
      <c r="E13" s="29">
        <v>0</v>
      </c>
    </row>
    <row r="14" spans="1:5" ht="11.25" customHeight="1" x14ac:dyDescent="0.2">
      <c r="A14" s="43" t="s">
        <v>22</v>
      </c>
      <c r="B14" s="29">
        <v>5710</v>
      </c>
      <c r="C14" s="29">
        <v>9270</v>
      </c>
      <c r="D14" s="44">
        <v>308</v>
      </c>
      <c r="E14" s="44">
        <v>589</v>
      </c>
    </row>
    <row r="15" spans="1:5" ht="11.25" customHeight="1" x14ac:dyDescent="0.2">
      <c r="A15" s="43" t="s">
        <v>53</v>
      </c>
      <c r="B15" s="29">
        <v>1700</v>
      </c>
      <c r="C15" s="29">
        <v>1260</v>
      </c>
      <c r="D15" s="44">
        <v>0</v>
      </c>
      <c r="E15" s="44">
        <v>0</v>
      </c>
    </row>
    <row r="16" spans="1:5" ht="11.25" customHeight="1" x14ac:dyDescent="0.2">
      <c r="A16" s="135" t="s">
        <v>47</v>
      </c>
      <c r="B16" s="135"/>
      <c r="C16" s="135"/>
      <c r="D16" s="135"/>
      <c r="E16" s="135"/>
    </row>
    <row r="17" spans="1:5" ht="11.25" customHeight="1" x14ac:dyDescent="0.2">
      <c r="A17" s="54" t="s">
        <v>23</v>
      </c>
      <c r="B17" s="29">
        <v>18600</v>
      </c>
      <c r="C17" s="29">
        <v>81000</v>
      </c>
      <c r="D17" s="29">
        <v>1770</v>
      </c>
      <c r="E17" s="29">
        <v>7280</v>
      </c>
    </row>
    <row r="18" spans="1:5" ht="11.25" customHeight="1" x14ac:dyDescent="0.2">
      <c r="A18" s="43" t="s">
        <v>24</v>
      </c>
      <c r="B18" s="29">
        <v>10800</v>
      </c>
      <c r="C18" s="29">
        <v>22000</v>
      </c>
      <c r="D18" s="44">
        <v>1030</v>
      </c>
      <c r="E18" s="44">
        <v>1770</v>
      </c>
    </row>
    <row r="19" spans="1:5" ht="11.25" customHeight="1" x14ac:dyDescent="0.2">
      <c r="A19" s="130" t="s">
        <v>89</v>
      </c>
      <c r="B19" s="130"/>
      <c r="C19" s="130"/>
      <c r="D19" s="130"/>
      <c r="E19" s="130"/>
    </row>
    <row r="20" spans="1:5" ht="11.25" customHeight="1" x14ac:dyDescent="0.2">
      <c r="A20" s="54" t="s">
        <v>25</v>
      </c>
      <c r="B20" s="29">
        <v>233</v>
      </c>
      <c r="C20" s="29">
        <v>1050</v>
      </c>
      <c r="D20" s="44">
        <v>15</v>
      </c>
      <c r="E20" s="44">
        <v>43</v>
      </c>
    </row>
    <row r="21" spans="1:5" ht="11.25" customHeight="1" x14ac:dyDescent="0.2">
      <c r="A21" s="54" t="s">
        <v>27</v>
      </c>
      <c r="B21" s="29">
        <v>792</v>
      </c>
      <c r="C21" s="29">
        <v>3920</v>
      </c>
      <c r="D21" s="44">
        <v>62</v>
      </c>
      <c r="E21" s="44">
        <v>260</v>
      </c>
    </row>
    <row r="22" spans="1:5" ht="11.25" customHeight="1" x14ac:dyDescent="0.2">
      <c r="A22" s="54" t="s">
        <v>26</v>
      </c>
      <c r="B22" s="29">
        <v>98600</v>
      </c>
      <c r="C22" s="29">
        <v>311000</v>
      </c>
      <c r="D22" s="29">
        <v>9510</v>
      </c>
      <c r="E22" s="44">
        <v>28000</v>
      </c>
    </row>
    <row r="23" spans="1:5" ht="11.25" customHeight="1" x14ac:dyDescent="0.2">
      <c r="A23" s="43" t="s">
        <v>28</v>
      </c>
      <c r="B23" s="29">
        <v>72200</v>
      </c>
      <c r="C23" s="29">
        <v>66800</v>
      </c>
      <c r="D23" s="44">
        <v>7640</v>
      </c>
      <c r="E23" s="29">
        <v>6710</v>
      </c>
    </row>
    <row r="24" spans="1:5" ht="11.25" customHeight="1" x14ac:dyDescent="0.2">
      <c r="A24" s="43" t="s">
        <v>29</v>
      </c>
      <c r="B24" s="56">
        <v>2170</v>
      </c>
      <c r="C24" s="56">
        <v>12500</v>
      </c>
      <c r="D24" s="56">
        <v>377</v>
      </c>
      <c r="E24" s="57">
        <v>1850</v>
      </c>
    </row>
    <row r="25" spans="1:5" ht="11.25" customHeight="1" x14ac:dyDescent="0.2">
      <c r="A25" s="113" t="s">
        <v>108</v>
      </c>
      <c r="B25" s="113"/>
      <c r="C25" s="113"/>
      <c r="D25" s="113"/>
      <c r="E25" s="113"/>
    </row>
    <row r="26" spans="1:5" s="22" customFormat="1" ht="11.25" customHeight="1" x14ac:dyDescent="0.2">
      <c r="A26" s="111" t="s">
        <v>84</v>
      </c>
      <c r="B26" s="111"/>
      <c r="C26" s="111"/>
      <c r="D26" s="111"/>
      <c r="E26" s="111"/>
    </row>
    <row r="27" spans="1:5" ht="11.25" customHeight="1" x14ac:dyDescent="0.2">
      <c r="A27" s="131"/>
      <c r="B27" s="131"/>
      <c r="C27" s="131"/>
      <c r="D27" s="131"/>
      <c r="E27" s="131"/>
    </row>
  </sheetData>
  <mergeCells count="13">
    <mergeCell ref="D3:E3"/>
    <mergeCell ref="A19:E19"/>
    <mergeCell ref="A1:E1"/>
    <mergeCell ref="A27:E27"/>
    <mergeCell ref="A25:E25"/>
    <mergeCell ref="A26:E26"/>
    <mergeCell ref="B3:C3"/>
    <mergeCell ref="A3:A4"/>
    <mergeCell ref="A6:E6"/>
    <mergeCell ref="A9:E9"/>
    <mergeCell ref="A12:E12"/>
    <mergeCell ref="A16:E16"/>
    <mergeCell ref="A2:E2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CF5C-F935-4504-ACDA-869546010AE0}">
  <dimension ref="A1:F48"/>
  <sheetViews>
    <sheetView zoomScaleNormal="100" zoomScaleSheetLayoutView="100" workbookViewId="0">
      <selection activeCell="E39" sqref="E39"/>
    </sheetView>
  </sheetViews>
  <sheetFormatPr defaultColWidth="9.33203125" defaultRowHeight="11.25" customHeight="1" x14ac:dyDescent="0.2"/>
  <cols>
    <col min="1" max="1" width="33.1640625" style="28" bestFit="1" customWidth="1"/>
    <col min="2" max="2" width="8.6640625" style="28" bestFit="1" customWidth="1"/>
    <col min="3" max="3" width="10.1640625" style="28" bestFit="1" customWidth="1"/>
    <col min="4" max="4" width="5.6640625" style="69" customWidth="1"/>
    <col min="5" max="5" width="8.6640625" style="28" bestFit="1" customWidth="1"/>
    <col min="6" max="6" width="9.1640625" style="28" bestFit="1" customWidth="1"/>
    <col min="7" max="16384" width="9.33203125" style="22"/>
  </cols>
  <sheetData>
    <row r="1" spans="1:6" ht="11.25" customHeight="1" x14ac:dyDescent="0.2">
      <c r="A1" s="126" t="s">
        <v>101</v>
      </c>
      <c r="B1" s="126"/>
      <c r="C1" s="126"/>
      <c r="D1" s="126"/>
      <c r="E1" s="126"/>
      <c r="F1" s="126"/>
    </row>
    <row r="2" spans="1:6" ht="33.75" customHeight="1" x14ac:dyDescent="0.2">
      <c r="A2" s="128" t="s">
        <v>142</v>
      </c>
      <c r="B2" s="128"/>
      <c r="C2" s="128"/>
      <c r="D2" s="128"/>
      <c r="E2" s="128"/>
      <c r="F2" s="128"/>
    </row>
    <row r="3" spans="1:6" ht="11.25" customHeight="1" x14ac:dyDescent="0.2">
      <c r="A3" s="136" t="s">
        <v>32</v>
      </c>
      <c r="B3" s="114" t="s">
        <v>30</v>
      </c>
      <c r="C3" s="114"/>
      <c r="D3" s="70"/>
      <c r="E3" s="114" t="s">
        <v>31</v>
      </c>
      <c r="F3" s="114"/>
    </row>
    <row r="4" spans="1:6" ht="11.25" customHeight="1" x14ac:dyDescent="0.2">
      <c r="A4" s="137"/>
      <c r="B4" s="136" t="s">
        <v>71</v>
      </c>
      <c r="C4" s="119" t="s">
        <v>139</v>
      </c>
      <c r="D4" s="71"/>
      <c r="E4" s="136" t="s">
        <v>71</v>
      </c>
      <c r="F4" s="119" t="s">
        <v>139</v>
      </c>
    </row>
    <row r="5" spans="1:6" ht="11.25" customHeight="1" x14ac:dyDescent="0.2">
      <c r="A5" s="137"/>
      <c r="B5" s="138"/>
      <c r="C5" s="120"/>
      <c r="D5" s="72"/>
      <c r="E5" s="138"/>
      <c r="F5" s="120"/>
    </row>
    <row r="6" spans="1:6" ht="11.25" customHeight="1" x14ac:dyDescent="0.2">
      <c r="A6" s="114" t="s">
        <v>2</v>
      </c>
      <c r="B6" s="114"/>
      <c r="C6" s="114"/>
      <c r="D6" s="114"/>
      <c r="E6" s="114"/>
      <c r="F6" s="114"/>
    </row>
    <row r="7" spans="1:6" ht="11.25" customHeight="1" x14ac:dyDescent="0.2">
      <c r="A7" s="47" t="s">
        <v>33</v>
      </c>
      <c r="B7" s="19">
        <v>2230</v>
      </c>
      <c r="C7" s="15">
        <v>164</v>
      </c>
      <c r="D7" s="15"/>
      <c r="E7" s="19">
        <v>2230</v>
      </c>
      <c r="F7" s="15">
        <v>164</v>
      </c>
    </row>
    <row r="8" spans="1:6" ht="11.25" customHeight="1" x14ac:dyDescent="0.2">
      <c r="A8" s="43" t="s">
        <v>42</v>
      </c>
      <c r="B8" s="19">
        <v>3860</v>
      </c>
      <c r="C8" s="19">
        <v>0</v>
      </c>
      <c r="D8" s="19"/>
      <c r="E8" s="19">
        <v>3860</v>
      </c>
      <c r="F8" s="19">
        <v>0</v>
      </c>
    </row>
    <row r="9" spans="1:6" ht="11.25" customHeight="1" x14ac:dyDescent="0.2">
      <c r="A9" s="43" t="s">
        <v>35</v>
      </c>
      <c r="B9" s="15">
        <v>2240</v>
      </c>
      <c r="C9" s="19">
        <v>0</v>
      </c>
      <c r="D9" s="19"/>
      <c r="E9" s="15">
        <v>2240</v>
      </c>
      <c r="F9" s="19">
        <v>0</v>
      </c>
    </row>
    <row r="10" spans="1:6" ht="11.25" customHeight="1" x14ac:dyDescent="0.2">
      <c r="A10" s="43" t="s">
        <v>72</v>
      </c>
      <c r="B10" s="19">
        <v>9950</v>
      </c>
      <c r="C10" s="19">
        <v>0</v>
      </c>
      <c r="D10" s="19"/>
      <c r="E10" s="19">
        <v>9950</v>
      </c>
      <c r="F10" s="19">
        <v>0</v>
      </c>
    </row>
    <row r="11" spans="1:6" ht="11.25" customHeight="1" x14ac:dyDescent="0.2">
      <c r="A11" s="43" t="s">
        <v>47</v>
      </c>
      <c r="B11" s="15">
        <v>83</v>
      </c>
      <c r="C11" s="19">
        <v>0</v>
      </c>
      <c r="D11" s="19"/>
      <c r="E11" s="15">
        <v>83</v>
      </c>
      <c r="F11" s="19">
        <v>0</v>
      </c>
    </row>
    <row r="12" spans="1:6" ht="11.25" customHeight="1" x14ac:dyDescent="0.2">
      <c r="A12" s="59" t="s">
        <v>36</v>
      </c>
      <c r="B12" s="29">
        <v>18400</v>
      </c>
      <c r="C12" s="29">
        <v>164</v>
      </c>
      <c r="D12" s="29"/>
      <c r="E12" s="29">
        <v>18400</v>
      </c>
      <c r="F12" s="29">
        <v>164</v>
      </c>
    </row>
    <row r="13" spans="1:6" ht="11.25" customHeight="1" x14ac:dyDescent="0.2">
      <c r="A13" s="114" t="s">
        <v>3</v>
      </c>
      <c r="B13" s="114"/>
      <c r="C13" s="114"/>
      <c r="D13" s="114"/>
      <c r="E13" s="114"/>
      <c r="F13" s="114"/>
    </row>
    <row r="14" spans="1:6" ht="11.25" customHeight="1" x14ac:dyDescent="0.2">
      <c r="A14" s="43" t="s">
        <v>37</v>
      </c>
      <c r="B14" s="23">
        <v>40000</v>
      </c>
      <c r="C14" s="19">
        <v>0</v>
      </c>
      <c r="D14" s="19"/>
      <c r="E14" s="23">
        <v>40000</v>
      </c>
      <c r="F14" s="19">
        <v>0</v>
      </c>
    </row>
    <row r="15" spans="1:6" ht="11.25" customHeight="1" x14ac:dyDescent="0.2">
      <c r="A15" s="43" t="s">
        <v>38</v>
      </c>
      <c r="B15" s="19">
        <v>463</v>
      </c>
      <c r="C15" s="19">
        <v>0</v>
      </c>
      <c r="D15" s="19"/>
      <c r="E15" s="19">
        <v>463</v>
      </c>
      <c r="F15" s="19">
        <v>0</v>
      </c>
    </row>
    <row r="16" spans="1:6" ht="11.25" customHeight="1" x14ac:dyDescent="0.2">
      <c r="A16" s="43" t="s">
        <v>39</v>
      </c>
      <c r="B16" s="19">
        <v>28900</v>
      </c>
      <c r="C16" s="21">
        <v>498</v>
      </c>
      <c r="D16" s="21"/>
      <c r="E16" s="19">
        <v>28900</v>
      </c>
      <c r="F16" s="21">
        <v>498</v>
      </c>
    </row>
    <row r="17" spans="1:6" ht="11.25" customHeight="1" x14ac:dyDescent="0.2">
      <c r="A17" s="43" t="s">
        <v>73</v>
      </c>
      <c r="B17" s="19">
        <v>43</v>
      </c>
      <c r="C17" s="19">
        <v>0</v>
      </c>
      <c r="D17" s="19"/>
      <c r="E17" s="19">
        <v>43</v>
      </c>
      <c r="F17" s="19">
        <v>0</v>
      </c>
    </row>
    <row r="18" spans="1:6" ht="11.25" customHeight="1" x14ac:dyDescent="0.2">
      <c r="A18" s="43" t="s">
        <v>33</v>
      </c>
      <c r="B18" s="21">
        <v>352000</v>
      </c>
      <c r="C18" s="21">
        <v>31100</v>
      </c>
      <c r="D18" s="21"/>
      <c r="E18" s="21">
        <v>352000</v>
      </c>
      <c r="F18" s="21">
        <v>31100</v>
      </c>
    </row>
    <row r="19" spans="1:6" ht="11.25" customHeight="1" x14ac:dyDescent="0.2">
      <c r="A19" s="43" t="s">
        <v>40</v>
      </c>
      <c r="B19" s="21">
        <v>2090</v>
      </c>
      <c r="C19" s="21">
        <v>27</v>
      </c>
      <c r="D19" s="21"/>
      <c r="E19" s="21">
        <v>2090</v>
      </c>
      <c r="F19" s="21">
        <v>27</v>
      </c>
    </row>
    <row r="20" spans="1:6" ht="11.25" customHeight="1" x14ac:dyDescent="0.2">
      <c r="A20" s="43" t="s">
        <v>54</v>
      </c>
      <c r="B20" s="21">
        <v>1100</v>
      </c>
      <c r="C20" s="19">
        <v>0</v>
      </c>
      <c r="D20" s="19"/>
      <c r="E20" s="21">
        <v>1100</v>
      </c>
      <c r="F20" s="19">
        <v>0</v>
      </c>
    </row>
    <row r="21" spans="1:6" ht="11.25" customHeight="1" x14ac:dyDescent="0.2">
      <c r="A21" s="43" t="s">
        <v>41</v>
      </c>
      <c r="B21" s="21">
        <v>10</v>
      </c>
      <c r="C21" s="19">
        <v>0</v>
      </c>
      <c r="D21" s="19"/>
      <c r="E21" s="21">
        <v>10</v>
      </c>
      <c r="F21" s="19">
        <v>0</v>
      </c>
    </row>
    <row r="22" spans="1:6" ht="11.25" customHeight="1" x14ac:dyDescent="0.2">
      <c r="A22" s="43" t="s">
        <v>48</v>
      </c>
      <c r="B22" s="19">
        <v>4950</v>
      </c>
      <c r="C22" s="21">
        <v>0</v>
      </c>
      <c r="D22" s="21"/>
      <c r="E22" s="19">
        <v>4950</v>
      </c>
      <c r="F22" s="21">
        <v>0</v>
      </c>
    </row>
    <row r="23" spans="1:6" ht="11.25" customHeight="1" x14ac:dyDescent="0.2">
      <c r="A23" s="43" t="s">
        <v>55</v>
      </c>
      <c r="B23" s="21">
        <v>27</v>
      </c>
      <c r="C23" s="21">
        <v>0</v>
      </c>
      <c r="D23" s="21"/>
      <c r="E23" s="21">
        <v>27</v>
      </c>
      <c r="F23" s="21">
        <v>0</v>
      </c>
    </row>
    <row r="24" spans="1:6" ht="11.25" customHeight="1" x14ac:dyDescent="0.2">
      <c r="A24" s="43" t="s">
        <v>49</v>
      </c>
      <c r="B24" s="21">
        <v>1790</v>
      </c>
      <c r="C24" s="21">
        <v>139</v>
      </c>
      <c r="D24" s="21"/>
      <c r="E24" s="21">
        <v>1790</v>
      </c>
      <c r="F24" s="21">
        <v>139</v>
      </c>
    </row>
    <row r="25" spans="1:6" ht="11.25" customHeight="1" x14ac:dyDescent="0.2">
      <c r="A25" s="43" t="s">
        <v>69</v>
      </c>
      <c r="B25" s="21">
        <v>39400</v>
      </c>
      <c r="C25" s="19">
        <v>0</v>
      </c>
      <c r="D25" s="19"/>
      <c r="E25" s="21">
        <v>39400</v>
      </c>
      <c r="F25" s="19">
        <v>0</v>
      </c>
    </row>
    <row r="26" spans="1:6" ht="11.25" customHeight="1" x14ac:dyDescent="0.2">
      <c r="A26" s="43" t="s">
        <v>42</v>
      </c>
      <c r="B26" s="21">
        <v>52100</v>
      </c>
      <c r="C26" s="21">
        <v>1730</v>
      </c>
      <c r="D26" s="21"/>
      <c r="E26" s="21">
        <v>52100</v>
      </c>
      <c r="F26" s="21">
        <v>1730</v>
      </c>
    </row>
    <row r="27" spans="1:6" ht="11.25" customHeight="1" x14ac:dyDescent="0.2">
      <c r="A27" s="43" t="s">
        <v>76</v>
      </c>
      <c r="B27" s="19">
        <v>75</v>
      </c>
      <c r="C27" s="19">
        <v>0</v>
      </c>
      <c r="D27" s="19"/>
      <c r="E27" s="19">
        <v>75</v>
      </c>
      <c r="F27" s="19">
        <v>0</v>
      </c>
    </row>
    <row r="28" spans="1:6" ht="11.25" customHeight="1" x14ac:dyDescent="0.2">
      <c r="A28" s="43" t="s">
        <v>34</v>
      </c>
      <c r="B28" s="21">
        <v>105000</v>
      </c>
      <c r="C28" s="21">
        <v>7400</v>
      </c>
      <c r="D28" s="21"/>
      <c r="E28" s="21">
        <v>105000</v>
      </c>
      <c r="F28" s="21">
        <v>7400</v>
      </c>
    </row>
    <row r="29" spans="1:6" ht="11.25" customHeight="1" x14ac:dyDescent="0.2">
      <c r="A29" s="43" t="s">
        <v>35</v>
      </c>
      <c r="B29" s="23">
        <v>64200</v>
      </c>
      <c r="C29" s="21">
        <v>4600</v>
      </c>
      <c r="D29" s="21"/>
      <c r="E29" s="23">
        <v>64200</v>
      </c>
      <c r="F29" s="21">
        <v>4600</v>
      </c>
    </row>
    <row r="30" spans="1:6" ht="11.25" customHeight="1" x14ac:dyDescent="0.2">
      <c r="A30" s="43" t="s">
        <v>44</v>
      </c>
      <c r="B30" s="23">
        <v>1220</v>
      </c>
      <c r="C30" s="19">
        <v>0</v>
      </c>
      <c r="D30" s="19"/>
      <c r="E30" s="23">
        <v>1220</v>
      </c>
      <c r="F30" s="19">
        <v>0</v>
      </c>
    </row>
    <row r="31" spans="1:6" ht="11.25" customHeight="1" x14ac:dyDescent="0.2">
      <c r="A31" s="43" t="s">
        <v>68</v>
      </c>
      <c r="B31" s="23">
        <v>25</v>
      </c>
      <c r="C31" s="19">
        <v>0</v>
      </c>
      <c r="D31" s="19"/>
      <c r="E31" s="23">
        <v>25</v>
      </c>
      <c r="F31" s="19">
        <v>0</v>
      </c>
    </row>
    <row r="32" spans="1:6" ht="11.25" customHeight="1" x14ac:dyDescent="0.2">
      <c r="A32" s="43" t="s">
        <v>46</v>
      </c>
      <c r="B32" s="23">
        <v>9</v>
      </c>
      <c r="C32" s="19">
        <v>1</v>
      </c>
      <c r="D32" s="19"/>
      <c r="E32" s="23">
        <v>9</v>
      </c>
      <c r="F32" s="19">
        <v>1</v>
      </c>
    </row>
    <row r="33" spans="1:6" ht="11.25" customHeight="1" x14ac:dyDescent="0.2">
      <c r="A33" s="43" t="s">
        <v>51</v>
      </c>
      <c r="B33" s="23">
        <v>1640</v>
      </c>
      <c r="C33" s="19">
        <v>0</v>
      </c>
      <c r="D33" s="19"/>
      <c r="E33" s="23">
        <v>1640</v>
      </c>
      <c r="F33" s="19">
        <v>0</v>
      </c>
    </row>
    <row r="34" spans="1:6" ht="11.25" customHeight="1" x14ac:dyDescent="0.2">
      <c r="A34" s="59" t="s">
        <v>36</v>
      </c>
      <c r="B34" s="29">
        <v>695000</v>
      </c>
      <c r="C34" s="29">
        <v>45500</v>
      </c>
      <c r="D34" s="29"/>
      <c r="E34" s="29">
        <v>695000</v>
      </c>
      <c r="F34" s="29">
        <v>45500</v>
      </c>
    </row>
    <row r="35" spans="1:6" ht="11.25" customHeight="1" x14ac:dyDescent="0.2">
      <c r="A35" s="114" t="s">
        <v>93</v>
      </c>
      <c r="B35" s="114"/>
      <c r="C35" s="114"/>
      <c r="D35" s="114"/>
      <c r="E35" s="114"/>
      <c r="F35" s="114"/>
    </row>
    <row r="36" spans="1:6" ht="11.25" customHeight="1" x14ac:dyDescent="0.2">
      <c r="A36" s="43" t="s">
        <v>37</v>
      </c>
      <c r="B36" s="23">
        <v>452</v>
      </c>
      <c r="C36" s="23">
        <v>51</v>
      </c>
      <c r="D36" s="23"/>
      <c r="E36" s="23">
        <v>477</v>
      </c>
      <c r="F36" s="23">
        <v>51</v>
      </c>
    </row>
    <row r="37" spans="1:6" ht="11.25" customHeight="1" x14ac:dyDescent="0.2">
      <c r="A37" s="43" t="s">
        <v>33</v>
      </c>
      <c r="B37" s="23">
        <v>35100</v>
      </c>
      <c r="C37" s="23">
        <v>3390</v>
      </c>
      <c r="D37" s="23"/>
      <c r="E37" s="23">
        <v>35100</v>
      </c>
      <c r="F37" s="23">
        <v>3390</v>
      </c>
    </row>
    <row r="38" spans="1:6" ht="11.25" customHeight="1" x14ac:dyDescent="0.2">
      <c r="A38" s="43" t="s">
        <v>41</v>
      </c>
      <c r="B38" s="21">
        <v>748</v>
      </c>
      <c r="C38" s="21">
        <v>19</v>
      </c>
      <c r="D38" s="21"/>
      <c r="E38" s="21">
        <v>748</v>
      </c>
      <c r="F38" s="21">
        <v>19</v>
      </c>
    </row>
    <row r="39" spans="1:6" ht="11.25" customHeight="1" x14ac:dyDescent="0.2">
      <c r="A39" s="43" t="s">
        <v>63</v>
      </c>
      <c r="B39" s="21">
        <v>989</v>
      </c>
      <c r="C39" s="21">
        <v>119</v>
      </c>
      <c r="D39" s="21"/>
      <c r="E39" s="21">
        <v>989</v>
      </c>
      <c r="F39" s="21">
        <v>119</v>
      </c>
    </row>
    <row r="40" spans="1:6" ht="11.25" customHeight="1" x14ac:dyDescent="0.2">
      <c r="A40" s="43" t="s">
        <v>48</v>
      </c>
      <c r="B40" s="21">
        <v>694</v>
      </c>
      <c r="C40" s="21">
        <v>114</v>
      </c>
      <c r="D40" s="21"/>
      <c r="E40" s="21">
        <v>694</v>
      </c>
      <c r="F40" s="21">
        <v>114</v>
      </c>
    </row>
    <row r="41" spans="1:6" ht="11.1" customHeight="1" x14ac:dyDescent="0.2">
      <c r="A41" s="43" t="s">
        <v>49</v>
      </c>
      <c r="B41" s="23">
        <v>506</v>
      </c>
      <c r="C41" s="21">
        <v>27</v>
      </c>
      <c r="D41" s="21"/>
      <c r="E41" s="23">
        <v>506</v>
      </c>
      <c r="F41" s="21">
        <v>27</v>
      </c>
    </row>
    <row r="42" spans="1:6" ht="11.1" customHeight="1" x14ac:dyDescent="0.2">
      <c r="A42" s="43" t="s">
        <v>110</v>
      </c>
      <c r="B42" s="23">
        <v>357</v>
      </c>
      <c r="C42" s="21">
        <v>100</v>
      </c>
      <c r="D42" s="21"/>
      <c r="E42" s="23">
        <v>357</v>
      </c>
      <c r="F42" s="21">
        <v>100</v>
      </c>
    </row>
    <row r="43" spans="1:6" ht="11.25" customHeight="1" x14ac:dyDescent="0.2">
      <c r="A43" s="43" t="s">
        <v>50</v>
      </c>
      <c r="B43" s="23">
        <v>49300</v>
      </c>
      <c r="C43" s="21">
        <v>4430</v>
      </c>
      <c r="D43" s="21"/>
      <c r="E43" s="23">
        <v>49300</v>
      </c>
      <c r="F43" s="21">
        <v>4430</v>
      </c>
    </row>
    <row r="44" spans="1:6" ht="11.25" customHeight="1" x14ac:dyDescent="0.2">
      <c r="A44" s="43" t="s">
        <v>43</v>
      </c>
      <c r="B44" s="21">
        <v>4260</v>
      </c>
      <c r="C44" s="21">
        <v>396</v>
      </c>
      <c r="D44" s="21"/>
      <c r="E44" s="21">
        <v>4260</v>
      </c>
      <c r="F44" s="21">
        <v>396</v>
      </c>
    </row>
    <row r="45" spans="1:6" ht="11.25" customHeight="1" x14ac:dyDescent="0.2">
      <c r="A45" s="43" t="s">
        <v>35</v>
      </c>
      <c r="B45" s="21">
        <v>5450</v>
      </c>
      <c r="C45" s="21">
        <v>817</v>
      </c>
      <c r="D45" s="21"/>
      <c r="E45" s="21">
        <v>5450</v>
      </c>
      <c r="F45" s="21">
        <v>817</v>
      </c>
    </row>
    <row r="46" spans="1:6" ht="11.1" customHeight="1" x14ac:dyDescent="0.2">
      <c r="A46" s="43" t="s">
        <v>47</v>
      </c>
      <c r="B46" s="23">
        <v>716</v>
      </c>
      <c r="C46" s="21">
        <v>49</v>
      </c>
      <c r="D46" s="21"/>
      <c r="E46" s="21">
        <v>700</v>
      </c>
      <c r="F46" s="21">
        <v>49</v>
      </c>
    </row>
    <row r="47" spans="1:6" ht="11.25" customHeight="1" x14ac:dyDescent="0.2">
      <c r="A47" s="59" t="s">
        <v>36</v>
      </c>
      <c r="B47" s="29">
        <v>98900</v>
      </c>
      <c r="C47" s="29">
        <v>9510</v>
      </c>
      <c r="D47" s="29"/>
      <c r="E47" s="29">
        <v>98600</v>
      </c>
      <c r="F47" s="29">
        <v>9510</v>
      </c>
    </row>
    <row r="48" spans="1:6" s="26" customFormat="1" ht="11.25" customHeight="1" x14ac:dyDescent="0.2">
      <c r="A48" s="113"/>
      <c r="B48" s="113"/>
      <c r="C48" s="113"/>
      <c r="D48" s="113"/>
      <c r="E48" s="113"/>
      <c r="F48" s="113"/>
    </row>
  </sheetData>
  <mergeCells count="13">
    <mergeCell ref="A13:F13"/>
    <mergeCell ref="A35:F35"/>
    <mergeCell ref="A48:F48"/>
    <mergeCell ref="A6:F6"/>
    <mergeCell ref="B4:B5"/>
    <mergeCell ref="E4:E5"/>
    <mergeCell ref="A1:F1"/>
    <mergeCell ref="E3:F3"/>
    <mergeCell ref="B3:C3"/>
    <mergeCell ref="A3:A5"/>
    <mergeCell ref="A2:F2"/>
    <mergeCell ref="C4:C5"/>
    <mergeCell ref="F4:F5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showWhiteSpace="0" zoomScaleNormal="100" workbookViewId="0">
      <selection sqref="A1:E1"/>
    </sheetView>
  </sheetViews>
  <sheetFormatPr defaultColWidth="9.33203125" defaultRowHeight="11.25" customHeight="1" x14ac:dyDescent="0.2"/>
  <cols>
    <col min="1" max="1" width="33.1640625" style="1" bestFit="1" customWidth="1"/>
    <col min="2" max="2" width="14.5" style="1" customWidth="1"/>
    <col min="3" max="3" width="14" style="1" customWidth="1"/>
    <col min="4" max="4" width="15.83203125" style="1" customWidth="1"/>
    <col min="5" max="5" width="12.83203125" style="1" customWidth="1"/>
    <col min="6" max="16384" width="9.33203125" style="2"/>
  </cols>
  <sheetData>
    <row r="1" spans="1:6" ht="11.25" customHeight="1" x14ac:dyDescent="0.2">
      <c r="A1" s="139" t="s">
        <v>102</v>
      </c>
      <c r="B1" s="139"/>
      <c r="C1" s="139"/>
      <c r="D1" s="139"/>
      <c r="E1" s="139"/>
    </row>
    <row r="2" spans="1:6" ht="22.5" customHeight="1" x14ac:dyDescent="0.2">
      <c r="A2" s="128" t="s">
        <v>100</v>
      </c>
      <c r="B2" s="128"/>
      <c r="C2" s="128"/>
      <c r="D2" s="128"/>
      <c r="E2" s="128"/>
    </row>
    <row r="3" spans="1:6" ht="11.25" customHeight="1" x14ac:dyDescent="0.2">
      <c r="A3" s="141" t="s">
        <v>17</v>
      </c>
      <c r="B3" s="129" t="s">
        <v>71</v>
      </c>
      <c r="C3" s="129"/>
      <c r="D3" s="140" t="s">
        <v>139</v>
      </c>
      <c r="E3" s="140"/>
    </row>
    <row r="4" spans="1:6" ht="22.5" customHeight="1" x14ac:dyDescent="0.2">
      <c r="A4" s="132"/>
      <c r="B4" s="97" t="s">
        <v>90</v>
      </c>
      <c r="C4" s="97" t="s">
        <v>91</v>
      </c>
      <c r="D4" s="97" t="s">
        <v>90</v>
      </c>
      <c r="E4" s="97" t="s">
        <v>91</v>
      </c>
    </row>
    <row r="5" spans="1:6" ht="11.25" customHeight="1" x14ac:dyDescent="0.2">
      <c r="A5" s="51" t="s">
        <v>18</v>
      </c>
      <c r="B5" s="52">
        <v>637000</v>
      </c>
      <c r="C5" s="52">
        <v>967000</v>
      </c>
      <c r="D5" s="53">
        <v>5590</v>
      </c>
      <c r="E5" s="53">
        <v>6600</v>
      </c>
    </row>
    <row r="6" spans="1:6" ht="11.25" customHeight="1" x14ac:dyDescent="0.2">
      <c r="A6" s="130" t="s">
        <v>88</v>
      </c>
      <c r="B6" s="130"/>
      <c r="C6" s="130"/>
      <c r="D6" s="130"/>
      <c r="E6" s="130"/>
    </row>
    <row r="7" spans="1:6" ht="11.25" customHeight="1" x14ac:dyDescent="0.2">
      <c r="A7" s="54" t="s">
        <v>3</v>
      </c>
      <c r="B7" s="29">
        <v>4040</v>
      </c>
      <c r="C7" s="21">
        <v>13500</v>
      </c>
      <c r="D7" s="29">
        <v>57</v>
      </c>
      <c r="E7" s="29">
        <v>265</v>
      </c>
    </row>
    <row r="8" spans="1:6" ht="11.25" customHeight="1" x14ac:dyDescent="0.2">
      <c r="A8" s="54" t="s">
        <v>19</v>
      </c>
      <c r="B8" s="29">
        <v>35100</v>
      </c>
      <c r="C8" s="29">
        <v>113000</v>
      </c>
      <c r="D8" s="44">
        <v>2530</v>
      </c>
      <c r="E8" s="44">
        <v>8850</v>
      </c>
    </row>
    <row r="9" spans="1:6" ht="11.25" customHeight="1" x14ac:dyDescent="0.2">
      <c r="A9" s="130" t="s">
        <v>92</v>
      </c>
      <c r="B9" s="130"/>
      <c r="C9" s="130"/>
      <c r="D9" s="130"/>
      <c r="E9" s="130"/>
    </row>
    <row r="10" spans="1:6" ht="11.25" customHeight="1" x14ac:dyDescent="0.2">
      <c r="A10" s="55" t="s">
        <v>20</v>
      </c>
      <c r="B10" s="29">
        <v>2230</v>
      </c>
      <c r="C10" s="21">
        <v>10500</v>
      </c>
      <c r="D10" s="44">
        <v>232</v>
      </c>
      <c r="E10" s="44">
        <v>993</v>
      </c>
    </row>
    <row r="11" spans="1:6" ht="11.25" customHeight="1" x14ac:dyDescent="0.2">
      <c r="A11" s="55" t="s">
        <v>21</v>
      </c>
      <c r="B11" s="29">
        <v>5600</v>
      </c>
      <c r="C11" s="29">
        <v>23700</v>
      </c>
      <c r="D11" s="44">
        <v>566</v>
      </c>
      <c r="E11" s="44">
        <v>2350</v>
      </c>
    </row>
    <row r="12" spans="1:6" ht="11.25" customHeight="1" x14ac:dyDescent="0.2">
      <c r="A12" s="114" t="s">
        <v>109</v>
      </c>
      <c r="B12" s="114"/>
      <c r="C12" s="114"/>
      <c r="D12" s="114"/>
      <c r="E12" s="114"/>
    </row>
    <row r="13" spans="1:6" ht="11.25" customHeight="1" x14ac:dyDescent="0.2">
      <c r="A13" s="55" t="s">
        <v>52</v>
      </c>
      <c r="B13" s="56">
        <v>14700</v>
      </c>
      <c r="C13" s="56">
        <v>28300</v>
      </c>
      <c r="D13" s="57">
        <v>1480</v>
      </c>
      <c r="E13" s="57">
        <v>2920</v>
      </c>
    </row>
    <row r="14" spans="1:6" ht="11.25" customHeight="1" x14ac:dyDescent="0.2">
      <c r="A14" s="43" t="s">
        <v>53</v>
      </c>
      <c r="B14" s="29">
        <v>24900</v>
      </c>
      <c r="C14" s="29">
        <v>40600</v>
      </c>
      <c r="D14" s="44">
        <v>3160</v>
      </c>
      <c r="E14" s="44">
        <v>4730</v>
      </c>
      <c r="F14" s="18"/>
    </row>
    <row r="15" spans="1:6" ht="11.25" customHeight="1" x14ac:dyDescent="0.2">
      <c r="A15" s="135" t="s">
        <v>47</v>
      </c>
      <c r="B15" s="135"/>
      <c r="C15" s="135"/>
      <c r="D15" s="135"/>
      <c r="E15" s="135"/>
    </row>
    <row r="16" spans="1:6" ht="11.25" customHeight="1" x14ac:dyDescent="0.2">
      <c r="A16" s="54" t="s">
        <v>23</v>
      </c>
      <c r="B16" s="29">
        <v>7400</v>
      </c>
      <c r="C16" s="21">
        <v>35800</v>
      </c>
      <c r="D16" s="44">
        <v>427</v>
      </c>
      <c r="E16" s="44">
        <v>2050</v>
      </c>
    </row>
    <row r="17" spans="1:6" ht="11.25" customHeight="1" x14ac:dyDescent="0.2">
      <c r="A17" s="43" t="s">
        <v>24</v>
      </c>
      <c r="B17" s="29">
        <v>44100</v>
      </c>
      <c r="C17" s="29">
        <v>52800</v>
      </c>
      <c r="D17" s="44">
        <v>2400</v>
      </c>
      <c r="E17" s="44">
        <v>2950</v>
      </c>
    </row>
    <row r="18" spans="1:6" ht="11.25" customHeight="1" x14ac:dyDescent="0.2">
      <c r="A18" s="142" t="s">
        <v>89</v>
      </c>
      <c r="B18" s="142"/>
      <c r="C18" s="142"/>
      <c r="D18" s="142"/>
      <c r="E18" s="142"/>
    </row>
    <row r="19" spans="1:6" ht="11.25" customHeight="1" x14ac:dyDescent="0.2">
      <c r="A19" s="54" t="s">
        <v>25</v>
      </c>
      <c r="B19" s="29">
        <v>391</v>
      </c>
      <c r="C19" s="21">
        <v>1360</v>
      </c>
      <c r="D19" s="44">
        <v>20</v>
      </c>
      <c r="E19" s="44">
        <v>168</v>
      </c>
    </row>
    <row r="20" spans="1:6" ht="11.25" customHeight="1" x14ac:dyDescent="0.2">
      <c r="A20" s="54" t="s">
        <v>27</v>
      </c>
      <c r="B20" s="29">
        <v>1390</v>
      </c>
      <c r="C20" s="29">
        <v>2190</v>
      </c>
      <c r="D20" s="44">
        <v>101</v>
      </c>
      <c r="E20" s="44">
        <v>115</v>
      </c>
    </row>
    <row r="21" spans="1:6" ht="11.25" customHeight="1" x14ac:dyDescent="0.2">
      <c r="A21" s="54" t="s">
        <v>26</v>
      </c>
      <c r="B21" s="29">
        <v>71300</v>
      </c>
      <c r="C21" s="29">
        <v>108000</v>
      </c>
      <c r="D21" s="44">
        <v>8790</v>
      </c>
      <c r="E21" s="44">
        <v>13000</v>
      </c>
      <c r="F21" s="38"/>
    </row>
    <row r="22" spans="1:6" ht="11.25" customHeight="1" x14ac:dyDescent="0.2">
      <c r="A22" s="43" t="s">
        <v>28</v>
      </c>
      <c r="B22" s="56">
        <v>508</v>
      </c>
      <c r="C22" s="56">
        <v>424</v>
      </c>
      <c r="D22" s="57">
        <v>26</v>
      </c>
      <c r="E22" s="57">
        <v>30</v>
      </c>
    </row>
    <row r="23" spans="1:6" ht="11.25" customHeight="1" x14ac:dyDescent="0.2">
      <c r="A23" s="60" t="s">
        <v>29</v>
      </c>
      <c r="B23" s="61">
        <v>2030</v>
      </c>
      <c r="C23" s="61">
        <v>12600</v>
      </c>
      <c r="D23" s="62">
        <v>295</v>
      </c>
      <c r="E23" s="62">
        <v>1470</v>
      </c>
    </row>
    <row r="24" spans="1:6" s="4" customFormat="1" ht="11.25" customHeight="1" x14ac:dyDescent="0.2">
      <c r="A24" s="111" t="s">
        <v>108</v>
      </c>
      <c r="B24" s="111"/>
      <c r="C24" s="111"/>
      <c r="D24" s="111"/>
      <c r="E24" s="111"/>
    </row>
    <row r="28" spans="1:6" ht="11.25" customHeight="1" x14ac:dyDescent="0.2">
      <c r="A28" s="3"/>
    </row>
    <row r="29" spans="1:6" ht="11.25" customHeight="1" x14ac:dyDescent="0.2">
      <c r="D29" s="5"/>
    </row>
    <row r="37" spans="2:5" ht="11.25" customHeight="1" x14ac:dyDescent="0.2">
      <c r="B37" s="2"/>
      <c r="C37" s="2"/>
      <c r="D37" s="2"/>
      <c r="E37" s="2"/>
    </row>
    <row r="38" spans="2:5" ht="11.25" customHeight="1" x14ac:dyDescent="0.2">
      <c r="B38" s="2"/>
      <c r="C38" s="2"/>
      <c r="D38" s="2"/>
      <c r="E38" s="2"/>
    </row>
    <row r="39" spans="2:5" ht="11.25" customHeight="1" x14ac:dyDescent="0.2">
      <c r="B39" s="2"/>
      <c r="C39" s="2"/>
      <c r="D39" s="2"/>
      <c r="E39" s="2"/>
    </row>
    <row r="40" spans="2:5" ht="11.25" customHeight="1" x14ac:dyDescent="0.2">
      <c r="B40" s="2"/>
      <c r="C40" s="2"/>
      <c r="D40" s="2"/>
      <c r="E40" s="2"/>
    </row>
    <row r="41" spans="2:5" ht="11.25" customHeight="1" x14ac:dyDescent="0.2">
      <c r="B41" s="2"/>
      <c r="C41" s="2"/>
      <c r="D41" s="2"/>
      <c r="E41" s="2"/>
    </row>
    <row r="42" spans="2:5" ht="11.25" customHeight="1" x14ac:dyDescent="0.2">
      <c r="B42" s="2"/>
      <c r="C42" s="2"/>
      <c r="D42" s="2"/>
      <c r="E42" s="2"/>
    </row>
    <row r="43" spans="2:5" ht="11.25" customHeight="1" x14ac:dyDescent="0.2">
      <c r="B43" s="2"/>
      <c r="C43" s="2"/>
      <c r="D43" s="2"/>
      <c r="E43" s="2"/>
    </row>
    <row r="44" spans="2:5" ht="11.25" customHeight="1" x14ac:dyDescent="0.2">
      <c r="B44" s="2"/>
      <c r="C44" s="2"/>
      <c r="D44" s="2"/>
      <c r="E44" s="2"/>
    </row>
    <row r="45" spans="2:5" ht="11.25" customHeight="1" x14ac:dyDescent="0.2">
      <c r="B45" s="2"/>
      <c r="C45" s="2"/>
      <c r="D45" s="2"/>
      <c r="E45" s="2"/>
    </row>
    <row r="46" spans="2:5" ht="11.25" customHeight="1" x14ac:dyDescent="0.2">
      <c r="B46" s="2"/>
      <c r="C46" s="2"/>
      <c r="D46" s="2"/>
      <c r="E46" s="2"/>
    </row>
    <row r="47" spans="2:5" ht="11.25" customHeight="1" x14ac:dyDescent="0.2">
      <c r="B47" s="2"/>
      <c r="C47" s="2"/>
      <c r="D47" s="2"/>
      <c r="E47" s="2"/>
    </row>
    <row r="48" spans="2:5" ht="11.25" customHeight="1" x14ac:dyDescent="0.2">
      <c r="B48" s="2"/>
      <c r="C48" s="2"/>
      <c r="D48" s="2"/>
      <c r="E48" s="2"/>
    </row>
    <row r="49" spans="2:5" ht="11.25" customHeight="1" x14ac:dyDescent="0.2">
      <c r="B49" s="2"/>
      <c r="C49" s="2"/>
      <c r="D49" s="2"/>
      <c r="E49" s="2"/>
    </row>
    <row r="50" spans="2:5" ht="11.25" customHeight="1" x14ac:dyDescent="0.2">
      <c r="B50" s="2"/>
      <c r="C50" s="2"/>
      <c r="D50" s="2"/>
      <c r="E50" s="2"/>
    </row>
    <row r="51" spans="2:5" ht="11.25" customHeight="1" x14ac:dyDescent="0.2">
      <c r="B51" s="2"/>
      <c r="C51" s="2"/>
      <c r="D51" s="2"/>
      <c r="E51" s="2"/>
    </row>
    <row r="52" spans="2:5" ht="11.25" customHeight="1" x14ac:dyDescent="0.2">
      <c r="B52" s="2"/>
      <c r="C52" s="2"/>
      <c r="D52" s="2"/>
      <c r="E52" s="2"/>
    </row>
    <row r="53" spans="2:5" ht="11.25" customHeight="1" x14ac:dyDescent="0.2">
      <c r="B53" s="2"/>
      <c r="C53" s="2"/>
      <c r="D53" s="2"/>
      <c r="E53" s="2"/>
    </row>
    <row r="54" spans="2:5" ht="11.25" customHeight="1" x14ac:dyDescent="0.2">
      <c r="B54" s="2"/>
      <c r="C54" s="2"/>
      <c r="D54" s="2"/>
      <c r="E54" s="2"/>
    </row>
    <row r="55" spans="2:5" ht="11.25" customHeight="1" x14ac:dyDescent="0.2">
      <c r="B55" s="2"/>
      <c r="C55" s="2"/>
      <c r="D55" s="2"/>
      <c r="E55" s="2"/>
    </row>
    <row r="56" spans="2:5" ht="11.25" customHeight="1" x14ac:dyDescent="0.2">
      <c r="B56" s="2"/>
      <c r="C56" s="2"/>
      <c r="D56" s="2"/>
      <c r="E56" s="2"/>
    </row>
    <row r="57" spans="2:5" ht="11.25" customHeight="1" x14ac:dyDescent="0.2">
      <c r="B57" s="2"/>
      <c r="C57" s="2"/>
      <c r="D57" s="2"/>
      <c r="E57" s="2"/>
    </row>
    <row r="58" spans="2:5" ht="11.25" customHeight="1" x14ac:dyDescent="0.2">
      <c r="B58" s="2"/>
      <c r="C58" s="2"/>
      <c r="D58" s="2"/>
      <c r="E58" s="2"/>
    </row>
  </sheetData>
  <mergeCells count="11">
    <mergeCell ref="A1:E1"/>
    <mergeCell ref="A2:E2"/>
    <mergeCell ref="A24:E24"/>
    <mergeCell ref="D3:E3"/>
    <mergeCell ref="A3:A4"/>
    <mergeCell ref="A6:E6"/>
    <mergeCell ref="B3:C3"/>
    <mergeCell ref="A9:E9"/>
    <mergeCell ref="A12:E12"/>
    <mergeCell ref="A15:E15"/>
    <mergeCell ref="A18:E18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C87F-56F9-486A-93F3-1893139ED7F7}">
  <dimension ref="A1:D36"/>
  <sheetViews>
    <sheetView zoomScaleNormal="100" workbookViewId="0">
      <selection sqref="A1:C1"/>
    </sheetView>
  </sheetViews>
  <sheetFormatPr defaultColWidth="9.33203125" defaultRowHeight="11.25" customHeight="1" x14ac:dyDescent="0.2"/>
  <cols>
    <col min="1" max="1" width="53.6640625" style="28" customWidth="1"/>
    <col min="2" max="2" width="8.6640625" style="28" bestFit="1" customWidth="1"/>
    <col min="3" max="3" width="10.1640625" style="28" bestFit="1" customWidth="1"/>
    <col min="4" max="16384" width="9.33203125" style="22"/>
  </cols>
  <sheetData>
    <row r="1" spans="1:3" ht="11.25" customHeight="1" x14ac:dyDescent="0.2">
      <c r="A1" s="126" t="s">
        <v>103</v>
      </c>
      <c r="B1" s="126"/>
      <c r="C1" s="126"/>
    </row>
    <row r="2" spans="1:3" ht="33.75" customHeight="1" x14ac:dyDescent="0.2">
      <c r="A2" s="128" t="s">
        <v>137</v>
      </c>
      <c r="B2" s="128"/>
      <c r="C2" s="128"/>
    </row>
    <row r="3" spans="1:3" ht="11.25" customHeight="1" x14ac:dyDescent="0.2">
      <c r="A3" s="136" t="s">
        <v>32</v>
      </c>
      <c r="B3" s="136" t="s">
        <v>71</v>
      </c>
      <c r="C3" s="119" t="s">
        <v>139</v>
      </c>
    </row>
    <row r="4" spans="1:3" ht="11.25" customHeight="1" x14ac:dyDescent="0.2">
      <c r="A4" s="138"/>
      <c r="B4" s="138"/>
      <c r="C4" s="120"/>
    </row>
    <row r="5" spans="1:3" ht="11.25" customHeight="1" x14ac:dyDescent="0.2">
      <c r="A5" s="114" t="s">
        <v>2</v>
      </c>
      <c r="B5" s="114"/>
      <c r="C5" s="114"/>
    </row>
    <row r="6" spans="1:3" ht="11.25" customHeight="1" x14ac:dyDescent="0.2">
      <c r="A6" s="47" t="s">
        <v>37</v>
      </c>
      <c r="B6" s="21">
        <v>63500</v>
      </c>
      <c r="C6" s="21">
        <v>0</v>
      </c>
    </row>
    <row r="7" spans="1:3" ht="11.25" customHeight="1" x14ac:dyDescent="0.2">
      <c r="A7" s="43" t="s">
        <v>38</v>
      </c>
      <c r="B7" s="21">
        <v>48700</v>
      </c>
      <c r="C7" s="21">
        <v>0</v>
      </c>
    </row>
    <row r="8" spans="1:3" ht="11.25" customHeight="1" x14ac:dyDescent="0.2">
      <c r="A8" s="43" t="s">
        <v>33</v>
      </c>
      <c r="B8" s="21">
        <v>244000</v>
      </c>
      <c r="C8" s="21">
        <v>5590</v>
      </c>
    </row>
    <row r="9" spans="1:3" ht="11.25" customHeight="1" x14ac:dyDescent="0.2">
      <c r="A9" s="43" t="s">
        <v>40</v>
      </c>
      <c r="B9" s="21">
        <v>29000</v>
      </c>
      <c r="C9" s="21">
        <v>0</v>
      </c>
    </row>
    <row r="10" spans="1:3" ht="11.25" customHeight="1" x14ac:dyDescent="0.2">
      <c r="A10" s="43" t="s">
        <v>54</v>
      </c>
      <c r="B10" s="21">
        <v>23900</v>
      </c>
      <c r="C10" s="21">
        <v>0</v>
      </c>
    </row>
    <row r="11" spans="1:3" ht="11.25" customHeight="1" x14ac:dyDescent="0.2">
      <c r="A11" s="43" t="s">
        <v>49</v>
      </c>
      <c r="B11" s="21">
        <v>40900</v>
      </c>
      <c r="C11" s="21">
        <v>0</v>
      </c>
    </row>
    <row r="12" spans="1:3" ht="11.25" customHeight="1" x14ac:dyDescent="0.2">
      <c r="A12" s="43" t="s">
        <v>42</v>
      </c>
      <c r="B12" s="21">
        <v>120000</v>
      </c>
      <c r="C12" s="21">
        <v>0</v>
      </c>
    </row>
    <row r="13" spans="1:3" ht="11.25" customHeight="1" x14ac:dyDescent="0.2">
      <c r="A13" s="43" t="s">
        <v>45</v>
      </c>
      <c r="B13" s="21">
        <v>63800</v>
      </c>
      <c r="C13" s="21">
        <v>0</v>
      </c>
    </row>
    <row r="14" spans="1:3" ht="11.25" customHeight="1" x14ac:dyDescent="0.2">
      <c r="A14" s="43" t="s">
        <v>47</v>
      </c>
      <c r="B14" s="21">
        <v>2840</v>
      </c>
      <c r="C14" s="21">
        <v>0</v>
      </c>
    </row>
    <row r="15" spans="1:3" ht="11.25" customHeight="1" x14ac:dyDescent="0.2">
      <c r="A15" s="59" t="s">
        <v>36</v>
      </c>
      <c r="B15" s="61">
        <v>637000</v>
      </c>
      <c r="C15" s="61">
        <v>5590</v>
      </c>
    </row>
    <row r="16" spans="1:3" ht="11.25" customHeight="1" x14ac:dyDescent="0.2">
      <c r="A16" s="114" t="s">
        <v>3</v>
      </c>
      <c r="B16" s="114"/>
      <c r="C16" s="114"/>
    </row>
    <row r="17" spans="1:4" s="9" customFormat="1" ht="11.25" customHeight="1" x14ac:dyDescent="0.2">
      <c r="A17" s="43" t="s">
        <v>39</v>
      </c>
      <c r="B17" s="21">
        <v>1880</v>
      </c>
      <c r="C17" s="21">
        <v>0</v>
      </c>
      <c r="D17" s="35"/>
    </row>
    <row r="18" spans="1:4" ht="11.25" customHeight="1" x14ac:dyDescent="0.2">
      <c r="A18" s="43" t="s">
        <v>33</v>
      </c>
      <c r="B18" s="21">
        <v>839</v>
      </c>
      <c r="C18" s="21">
        <v>51</v>
      </c>
    </row>
    <row r="19" spans="1:4" ht="11.25" customHeight="1" x14ac:dyDescent="0.2">
      <c r="A19" s="43" t="s">
        <v>34</v>
      </c>
      <c r="B19" s="21">
        <v>1270</v>
      </c>
      <c r="C19" s="21">
        <v>4</v>
      </c>
    </row>
    <row r="20" spans="1:4" ht="11.25" customHeight="1" x14ac:dyDescent="0.2">
      <c r="A20" s="43" t="s">
        <v>56</v>
      </c>
      <c r="B20" s="21" t="s">
        <v>138</v>
      </c>
      <c r="C20" s="21">
        <v>1</v>
      </c>
    </row>
    <row r="21" spans="1:4" ht="11.25" customHeight="1" x14ac:dyDescent="0.2">
      <c r="A21" s="59" t="s">
        <v>36</v>
      </c>
      <c r="B21" s="29">
        <v>4040</v>
      </c>
      <c r="C21" s="29">
        <v>57</v>
      </c>
    </row>
    <row r="22" spans="1:4" ht="11.25" customHeight="1" x14ac:dyDescent="0.2">
      <c r="A22" s="114" t="s">
        <v>93</v>
      </c>
      <c r="B22" s="114"/>
      <c r="C22" s="114"/>
    </row>
    <row r="23" spans="1:4" ht="11.25" customHeight="1" x14ac:dyDescent="0.2">
      <c r="A23" s="47" t="s">
        <v>38</v>
      </c>
      <c r="B23" s="23">
        <v>619</v>
      </c>
      <c r="C23" s="23">
        <v>27</v>
      </c>
    </row>
    <row r="24" spans="1:4" ht="11.25" customHeight="1" x14ac:dyDescent="0.2">
      <c r="A24" s="43" t="s">
        <v>33</v>
      </c>
      <c r="B24" s="21">
        <v>3500</v>
      </c>
      <c r="C24" s="21">
        <v>653</v>
      </c>
    </row>
    <row r="25" spans="1:4" ht="11.25" customHeight="1" x14ac:dyDescent="0.2">
      <c r="A25" s="43" t="s">
        <v>74</v>
      </c>
      <c r="B25" s="21">
        <v>253</v>
      </c>
      <c r="C25" s="21">
        <v>1</v>
      </c>
    </row>
    <row r="26" spans="1:4" ht="11.25" customHeight="1" x14ac:dyDescent="0.2">
      <c r="A26" s="43" t="s">
        <v>54</v>
      </c>
      <c r="B26" s="21">
        <v>915</v>
      </c>
      <c r="C26" s="21">
        <v>300</v>
      </c>
    </row>
    <row r="27" spans="1:4" ht="11.25" customHeight="1" x14ac:dyDescent="0.2">
      <c r="A27" s="43" t="s">
        <v>111</v>
      </c>
      <c r="B27" s="21">
        <v>185</v>
      </c>
      <c r="C27" s="21">
        <v>2</v>
      </c>
    </row>
    <row r="28" spans="1:4" ht="11.25" customHeight="1" x14ac:dyDescent="0.2">
      <c r="A28" s="43" t="s">
        <v>48</v>
      </c>
      <c r="B28" s="21">
        <v>1350</v>
      </c>
      <c r="C28" s="21">
        <v>113</v>
      </c>
    </row>
    <row r="29" spans="1:4" ht="11.25" customHeight="1" x14ac:dyDescent="0.2">
      <c r="A29" s="43" t="s">
        <v>55</v>
      </c>
      <c r="B29" s="21">
        <v>175</v>
      </c>
      <c r="C29" s="23">
        <v>3</v>
      </c>
    </row>
    <row r="30" spans="1:4" s="9" customFormat="1" ht="11.25" customHeight="1" x14ac:dyDescent="0.2">
      <c r="A30" s="43" t="s">
        <v>49</v>
      </c>
      <c r="B30" s="21">
        <v>390</v>
      </c>
      <c r="C30" s="63">
        <v>0</v>
      </c>
      <c r="D30" s="35"/>
    </row>
    <row r="31" spans="1:4" ht="11.25" customHeight="1" x14ac:dyDescent="0.2">
      <c r="A31" s="43" t="s">
        <v>34</v>
      </c>
      <c r="B31" s="21">
        <v>62100</v>
      </c>
      <c r="C31" s="21">
        <v>7550</v>
      </c>
    </row>
    <row r="32" spans="1:4" ht="11.25" customHeight="1" x14ac:dyDescent="0.2">
      <c r="A32" s="43" t="s">
        <v>43</v>
      </c>
      <c r="B32" s="21">
        <v>283</v>
      </c>
      <c r="C32" s="21">
        <v>28</v>
      </c>
    </row>
    <row r="33" spans="1:3" ht="11.25" customHeight="1" x14ac:dyDescent="0.2">
      <c r="A33" s="43" t="s">
        <v>51</v>
      </c>
      <c r="B33" s="21">
        <v>268</v>
      </c>
      <c r="C33" s="21">
        <v>1</v>
      </c>
    </row>
    <row r="34" spans="1:3" ht="11.25" customHeight="1" x14ac:dyDescent="0.2">
      <c r="A34" s="43" t="s">
        <v>56</v>
      </c>
      <c r="B34" s="21">
        <v>1160</v>
      </c>
      <c r="C34" s="21">
        <v>111</v>
      </c>
    </row>
    <row r="35" spans="1:3" ht="11.25" customHeight="1" x14ac:dyDescent="0.2">
      <c r="A35" s="64" t="s">
        <v>36</v>
      </c>
      <c r="B35" s="30">
        <v>71300</v>
      </c>
      <c r="C35" s="30">
        <v>8790</v>
      </c>
    </row>
    <row r="36" spans="1:3" ht="11.25" customHeight="1" x14ac:dyDescent="0.2">
      <c r="A36" s="111"/>
      <c r="B36" s="111"/>
      <c r="C36" s="111"/>
    </row>
  </sheetData>
  <mergeCells count="9">
    <mergeCell ref="A36:C36"/>
    <mergeCell ref="A1:C1"/>
    <mergeCell ref="A3:A4"/>
    <mergeCell ref="A5:C5"/>
    <mergeCell ref="A16:C16"/>
    <mergeCell ref="A22:C22"/>
    <mergeCell ref="B3:B4"/>
    <mergeCell ref="A2:C2"/>
    <mergeCell ref="C3:C4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56B2-B2C8-47C2-8F31-BAC5082D2CD0}">
  <dimension ref="A1:H35"/>
  <sheetViews>
    <sheetView zoomScaleNormal="100" workbookViewId="0">
      <selection sqref="A1:H1"/>
    </sheetView>
  </sheetViews>
  <sheetFormatPr defaultColWidth="9.33203125" defaultRowHeight="11.25" customHeight="1" x14ac:dyDescent="0.2"/>
  <cols>
    <col min="1" max="1" width="34" style="11" customWidth="1"/>
    <col min="2" max="2" width="13.6640625" style="11" customWidth="1"/>
    <col min="3" max="3" width="1.83203125" style="11" customWidth="1"/>
    <col min="4" max="4" width="13.6640625" style="11" customWidth="1"/>
    <col min="5" max="5" width="1.83203125" style="11" customWidth="1"/>
    <col min="6" max="6" width="13.6640625" style="11" customWidth="1"/>
    <col min="7" max="7" width="1.83203125" style="11" customWidth="1"/>
    <col min="8" max="8" width="15.83203125" style="11" customWidth="1"/>
  </cols>
  <sheetData>
    <row r="1" spans="1:8" ht="11.25" customHeight="1" x14ac:dyDescent="0.2">
      <c r="A1" s="149" t="s">
        <v>143</v>
      </c>
      <c r="B1" s="149"/>
      <c r="C1" s="149"/>
      <c r="D1" s="149"/>
      <c r="E1" s="149"/>
      <c r="F1" s="149"/>
      <c r="G1" s="149"/>
      <c r="H1" s="149"/>
    </row>
    <row r="2" spans="1:8" ht="11.25" customHeight="1" x14ac:dyDescent="0.2">
      <c r="A2" s="150" t="s">
        <v>104</v>
      </c>
      <c r="B2" s="150"/>
      <c r="C2" s="150"/>
      <c r="D2" s="150"/>
      <c r="E2" s="150"/>
      <c r="F2" s="150"/>
      <c r="G2" s="150"/>
      <c r="H2" s="150"/>
    </row>
    <row r="3" spans="1:8" ht="11.25" customHeight="1" x14ac:dyDescent="0.2">
      <c r="A3" s="151" t="s">
        <v>4</v>
      </c>
      <c r="B3" s="151" t="s">
        <v>57</v>
      </c>
      <c r="C3" s="151"/>
      <c r="D3" s="151"/>
      <c r="E3" s="96"/>
      <c r="F3" s="151" t="s">
        <v>94</v>
      </c>
      <c r="G3" s="151"/>
      <c r="H3" s="151"/>
    </row>
    <row r="4" spans="1:8" ht="11.25" customHeight="1" x14ac:dyDescent="0.2">
      <c r="A4" s="152"/>
      <c r="B4" s="65" t="s">
        <v>58</v>
      </c>
      <c r="C4" s="65"/>
      <c r="D4" s="65" t="s">
        <v>85</v>
      </c>
      <c r="E4" s="100"/>
      <c r="F4" s="153"/>
      <c r="G4" s="153"/>
      <c r="H4" s="153"/>
    </row>
    <row r="5" spans="1:8" ht="11.25" customHeight="1" x14ac:dyDescent="0.2">
      <c r="A5" s="153"/>
      <c r="B5" s="94" t="s">
        <v>59</v>
      </c>
      <c r="C5" s="94"/>
      <c r="D5" s="94" t="s">
        <v>59</v>
      </c>
      <c r="E5" s="94"/>
      <c r="F5" s="94" t="s">
        <v>59</v>
      </c>
      <c r="G5" s="94"/>
      <c r="H5" s="94" t="s">
        <v>60</v>
      </c>
    </row>
    <row r="6" spans="1:8" ht="11.25" customHeight="1" x14ac:dyDescent="0.2">
      <c r="A6" s="143" t="s">
        <v>71</v>
      </c>
      <c r="B6" s="143"/>
      <c r="C6" s="143"/>
      <c r="D6" s="143"/>
      <c r="E6" s="143"/>
      <c r="F6" s="143"/>
      <c r="G6" s="143"/>
      <c r="H6" s="143"/>
    </row>
    <row r="7" spans="1:8" ht="11.25" customHeight="1" x14ac:dyDescent="0.2">
      <c r="A7" s="66" t="s">
        <v>0</v>
      </c>
      <c r="B7" s="101">
        <f t="shared" ref="B7:B19" si="0">D7-F7</f>
        <v>37</v>
      </c>
      <c r="C7" s="101"/>
      <c r="D7" s="98">
        <v>186.2</v>
      </c>
      <c r="E7" s="98"/>
      <c r="F7" s="102">
        <f t="shared" ref="F7:F16" si="1">H7/22.0462</f>
        <v>149.16999999999999</v>
      </c>
      <c r="G7" s="102"/>
      <c r="H7" s="103">
        <v>3288.55</v>
      </c>
    </row>
    <row r="8" spans="1:8" ht="11.25" customHeight="1" x14ac:dyDescent="0.2">
      <c r="A8" s="95" t="s">
        <v>1</v>
      </c>
      <c r="B8" s="101">
        <f t="shared" si="0"/>
        <v>37</v>
      </c>
      <c r="C8" s="101"/>
      <c r="D8" s="98">
        <v>179.6</v>
      </c>
      <c r="E8" s="98"/>
      <c r="F8" s="102">
        <f t="shared" si="1"/>
        <v>142.57</v>
      </c>
      <c r="G8" s="102"/>
      <c r="H8" s="103">
        <v>3143.04</v>
      </c>
    </row>
    <row r="9" spans="1:8" ht="11.25" customHeight="1" x14ac:dyDescent="0.2">
      <c r="A9" s="95" t="s">
        <v>7</v>
      </c>
      <c r="B9" s="101">
        <f t="shared" si="0"/>
        <v>36.1</v>
      </c>
      <c r="C9" s="101"/>
      <c r="D9" s="98">
        <v>170.16</v>
      </c>
      <c r="E9" s="98"/>
      <c r="F9" s="102">
        <f t="shared" si="1"/>
        <v>134.06</v>
      </c>
      <c r="G9" s="102"/>
      <c r="H9" s="103">
        <v>2955.59</v>
      </c>
    </row>
    <row r="10" spans="1:8" ht="11.25" customHeight="1" x14ac:dyDescent="0.2">
      <c r="A10" s="95" t="s">
        <v>8</v>
      </c>
      <c r="B10" s="101">
        <f t="shared" si="0"/>
        <v>34.4</v>
      </c>
      <c r="C10" s="101"/>
      <c r="D10" s="98">
        <v>160.11000000000001</v>
      </c>
      <c r="E10" s="98"/>
      <c r="F10" s="102">
        <f t="shared" si="1"/>
        <v>125.74</v>
      </c>
      <c r="G10" s="102"/>
      <c r="H10" s="103">
        <v>2772.06</v>
      </c>
    </row>
    <row r="11" spans="1:8" ht="11.25" customHeight="1" x14ac:dyDescent="0.2">
      <c r="A11" s="95" t="s">
        <v>9</v>
      </c>
      <c r="B11" s="101">
        <f t="shared" si="0"/>
        <v>33.1</v>
      </c>
      <c r="C11" s="101"/>
      <c r="D11" s="98">
        <v>145.49</v>
      </c>
      <c r="E11" s="98"/>
      <c r="F11" s="102">
        <f t="shared" si="1"/>
        <v>112.36</v>
      </c>
      <c r="G11" s="102"/>
      <c r="H11" s="103">
        <v>2477.1</v>
      </c>
    </row>
    <row r="12" spans="1:8" ht="11.25" customHeight="1" x14ac:dyDescent="0.2">
      <c r="A12" s="95" t="s">
        <v>10</v>
      </c>
      <c r="B12" s="101">
        <f t="shared" si="0"/>
        <v>31.9</v>
      </c>
      <c r="C12" s="101"/>
      <c r="D12" s="98">
        <v>139.33000000000001</v>
      </c>
      <c r="E12" s="98"/>
      <c r="F12" s="102">
        <f t="shared" si="1"/>
        <v>107.39</v>
      </c>
      <c r="G12" s="102"/>
      <c r="H12" s="103">
        <v>2367.64</v>
      </c>
    </row>
    <row r="13" spans="1:8" ht="11.25" customHeight="1" x14ac:dyDescent="0.2">
      <c r="A13" s="95" t="s">
        <v>11</v>
      </c>
      <c r="B13" s="101">
        <f t="shared" si="0"/>
        <v>30.7</v>
      </c>
      <c r="C13" s="101"/>
      <c r="D13" s="98">
        <v>139.33000000000001</v>
      </c>
      <c r="E13" s="98"/>
      <c r="F13" s="102">
        <f t="shared" si="1"/>
        <v>108.68</v>
      </c>
      <c r="G13" s="102"/>
      <c r="H13" s="103">
        <v>2395.9899999999998</v>
      </c>
    </row>
    <row r="14" spans="1:8" ht="11.25" customHeight="1" x14ac:dyDescent="0.2">
      <c r="A14" s="95" t="s">
        <v>12</v>
      </c>
      <c r="B14" s="101">
        <f t="shared" si="0"/>
        <v>29.4</v>
      </c>
      <c r="C14" s="101"/>
      <c r="D14" s="98">
        <v>138.22999999999999</v>
      </c>
      <c r="E14" s="98"/>
      <c r="F14" s="102">
        <f t="shared" si="1"/>
        <v>108.88</v>
      </c>
      <c r="G14" s="102"/>
      <c r="H14" s="103">
        <v>2400.48</v>
      </c>
    </row>
    <row r="15" spans="1:8" ht="11.25" customHeight="1" x14ac:dyDescent="0.2">
      <c r="A15" s="95" t="s">
        <v>13</v>
      </c>
      <c r="B15" s="101">
        <f t="shared" si="0"/>
        <v>29</v>
      </c>
      <c r="C15" s="101"/>
      <c r="D15" s="98">
        <v>141.86000000000001</v>
      </c>
      <c r="E15" s="98"/>
      <c r="F15" s="102">
        <f t="shared" si="1"/>
        <v>112.84</v>
      </c>
      <c r="G15" s="102"/>
      <c r="H15" s="103">
        <v>2487.75</v>
      </c>
    </row>
    <row r="16" spans="1:8" ht="11.25" customHeight="1" x14ac:dyDescent="0.2">
      <c r="A16" s="95" t="s">
        <v>14</v>
      </c>
      <c r="B16" s="101">
        <f t="shared" si="0"/>
        <v>27.8</v>
      </c>
      <c r="C16" s="101"/>
      <c r="D16" s="98">
        <v>138.87</v>
      </c>
      <c r="E16" s="98"/>
      <c r="F16" s="102">
        <f t="shared" si="1"/>
        <v>111.07</v>
      </c>
      <c r="G16" s="102"/>
      <c r="H16" s="103">
        <v>2448.75</v>
      </c>
    </row>
    <row r="17" spans="1:8" ht="11.25" customHeight="1" x14ac:dyDescent="0.2">
      <c r="A17" s="95" t="s">
        <v>15</v>
      </c>
      <c r="B17" s="101">
        <f>D17-F17</f>
        <v>25.2</v>
      </c>
      <c r="C17" s="101"/>
      <c r="D17" s="98">
        <v>140.52000000000001</v>
      </c>
      <c r="E17" s="98"/>
      <c r="F17" s="98">
        <f>H17/22.0462</f>
        <v>115.36</v>
      </c>
      <c r="G17" s="98"/>
      <c r="H17" s="98">
        <v>2543.25</v>
      </c>
    </row>
    <row r="18" spans="1:8" ht="11.25" customHeight="1" x14ac:dyDescent="0.2">
      <c r="A18" s="95" t="s">
        <v>16</v>
      </c>
      <c r="B18" s="101">
        <f>D18-F18</f>
        <v>22</v>
      </c>
      <c r="C18" s="101"/>
      <c r="D18" s="98">
        <v>135.41999999999999</v>
      </c>
      <c r="E18" s="98"/>
      <c r="F18" s="98">
        <v>113.46</v>
      </c>
      <c r="G18" s="98"/>
      <c r="H18" s="98">
        <v>2501.29</v>
      </c>
    </row>
    <row r="19" spans="1:8" ht="11.25" customHeight="1" x14ac:dyDescent="0.2">
      <c r="A19" s="99" t="s">
        <v>141</v>
      </c>
      <c r="B19" s="104">
        <f t="shared" si="0"/>
        <v>31.1</v>
      </c>
      <c r="C19" s="104"/>
      <c r="D19" s="105">
        <v>151.26</v>
      </c>
      <c r="E19" s="105"/>
      <c r="F19" s="105">
        <f>H19/22.0462</f>
        <v>120.13</v>
      </c>
      <c r="G19" s="105"/>
      <c r="H19" s="105">
        <f>AVERAGE(H7:H18)</f>
        <v>2648.46</v>
      </c>
    </row>
    <row r="20" spans="1:8" ht="11.25" customHeight="1" x14ac:dyDescent="0.2">
      <c r="A20" s="143" t="s">
        <v>107</v>
      </c>
      <c r="B20" s="143"/>
      <c r="C20" s="143"/>
      <c r="D20" s="143"/>
      <c r="E20" s="143"/>
      <c r="F20" s="143"/>
      <c r="G20" s="143"/>
      <c r="H20" s="143"/>
    </row>
    <row r="21" spans="1:8" ht="11.25" customHeight="1" x14ac:dyDescent="0.2">
      <c r="A21" s="66" t="s">
        <v>0</v>
      </c>
      <c r="B21" s="101">
        <f t="shared" ref="B21" si="2">D21-F21</f>
        <v>20.3</v>
      </c>
      <c r="C21" s="101"/>
      <c r="D21" s="98">
        <v>134.69</v>
      </c>
      <c r="E21" s="98"/>
      <c r="F21" s="98">
        <f t="shared" ref="F21" si="3">H21/22.0462</f>
        <v>114.35</v>
      </c>
      <c r="G21" s="98"/>
      <c r="H21" s="98">
        <v>2520.875</v>
      </c>
    </row>
    <row r="22" spans="1:8" s="6" customFormat="1" ht="22.35" customHeight="1" x14ac:dyDescent="0.2">
      <c r="A22" s="144" t="s">
        <v>61</v>
      </c>
      <c r="B22" s="145"/>
      <c r="C22" s="145"/>
      <c r="D22" s="145"/>
      <c r="E22" s="145"/>
      <c r="F22" s="145"/>
      <c r="G22" s="145"/>
      <c r="H22" s="145"/>
    </row>
    <row r="23" spans="1:8" s="10" customFormat="1" ht="11.25" customHeight="1" x14ac:dyDescent="0.2">
      <c r="A23" s="146" t="s">
        <v>62</v>
      </c>
      <c r="B23" s="147"/>
      <c r="C23" s="147"/>
      <c r="D23" s="147"/>
      <c r="E23" s="147"/>
      <c r="F23" s="147"/>
      <c r="G23" s="147"/>
      <c r="H23" s="147"/>
    </row>
    <row r="24" spans="1:8" ht="11.25" customHeight="1" x14ac:dyDescent="0.2">
      <c r="A24" s="148"/>
      <c r="B24" s="147"/>
      <c r="C24" s="147"/>
      <c r="D24" s="147"/>
      <c r="E24" s="147"/>
      <c r="F24" s="147"/>
      <c r="G24" s="147"/>
      <c r="H24" s="147"/>
    </row>
    <row r="25" spans="1:8" ht="11.25" customHeight="1" x14ac:dyDescent="0.2">
      <c r="A25" s="13"/>
      <c r="B25" s="13"/>
      <c r="C25" s="13"/>
      <c r="D25" s="13"/>
      <c r="E25" s="13"/>
      <c r="F25" s="13"/>
      <c r="G25" s="13"/>
      <c r="H25" s="13"/>
    </row>
    <row r="27" spans="1:8" ht="11.25" customHeight="1" x14ac:dyDescent="0.2">
      <c r="D27" s="106"/>
      <c r="E27" s="106"/>
      <c r="F27" s="103"/>
      <c r="G27" s="103"/>
      <c r="H27" s="103"/>
    </row>
    <row r="28" spans="1:8" ht="11.25" customHeight="1" x14ac:dyDescent="0.2">
      <c r="B28" s="36"/>
      <c r="C28" s="36"/>
      <c r="D28" s="36"/>
      <c r="E28" s="36"/>
      <c r="F28" s="36"/>
      <c r="G28" s="36"/>
      <c r="H28" s="36"/>
    </row>
    <row r="30" spans="1:8" ht="11.25" customHeight="1" x14ac:dyDescent="0.2">
      <c r="A30" s="12"/>
    </row>
    <row r="35" spans="1:1" ht="11.25" customHeight="1" x14ac:dyDescent="0.2">
      <c r="A35" s="14"/>
    </row>
  </sheetData>
  <mergeCells count="10">
    <mergeCell ref="A20:H20"/>
    <mergeCell ref="A22:H22"/>
    <mergeCell ref="A23:H23"/>
    <mergeCell ref="A24:H24"/>
    <mergeCell ref="A1:H1"/>
    <mergeCell ref="A2:H2"/>
    <mergeCell ref="A3:A5"/>
    <mergeCell ref="B3:D3"/>
    <mergeCell ref="F3:H4"/>
    <mergeCell ref="A6:H6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January 2024</dc:title>
  <dc:subject/>
  <dc:creator/>
  <cp:keywords/>
  <dc:description/>
  <cp:lastModifiedBy/>
  <cp:revision>1</cp:revision>
  <dcterms:created xsi:type="dcterms:W3CDTF">2024-04-11T20:59:20Z</dcterms:created>
  <dcterms:modified xsi:type="dcterms:W3CDTF">2024-04-11T20:59:43Z</dcterms:modified>
  <cp:category/>
  <cp:contentStatus/>
</cp:coreProperties>
</file>